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20" windowWidth="15195" windowHeight="8700" activeTab="1"/>
  </bookViews>
  <sheets>
    <sheet name="IV_E-GIAP, RiDF,ZP" sheetId="1" r:id="rId1"/>
    <sheet name="V-E-GIAP, RiDF,ZP,ZJiS,ZGTH" sheetId="2" r:id="rId2"/>
  </sheets>
  <definedNames/>
  <calcPr fullCalcOnLoad="1"/>
</workbook>
</file>

<file path=xl/sharedStrings.xml><?xml version="1.0" encoding="utf-8"?>
<sst xmlns="http://schemas.openxmlformats.org/spreadsheetml/2006/main" count="561" uniqueCount="136">
  <si>
    <t>Plan studiów na rok akad. 2009/2010</t>
  </si>
  <si>
    <t>Łączna liczba godzin w programie studenta</t>
  </si>
  <si>
    <t>Wydział Gospodarki Regionalnej i Turystyki</t>
  </si>
  <si>
    <t>Kierunek: EKONOMIA</t>
  </si>
  <si>
    <t>Ogółem</t>
  </si>
  <si>
    <t>Przedmiot</t>
  </si>
  <si>
    <t>Zal.przedm.w semestrze</t>
  </si>
  <si>
    <t>Punkty ECTS</t>
  </si>
  <si>
    <t>Godziny dydaktyczne</t>
  </si>
  <si>
    <t>Uwagi</t>
  </si>
  <si>
    <t>Egzam.</t>
  </si>
  <si>
    <t>Zal.z</t>
  </si>
  <si>
    <t>Zal.bez</t>
  </si>
  <si>
    <t>oceną</t>
  </si>
  <si>
    <t>oceny</t>
  </si>
  <si>
    <t>w roku</t>
  </si>
  <si>
    <t>W</t>
  </si>
  <si>
    <t>Ć</t>
  </si>
  <si>
    <t>L</t>
  </si>
  <si>
    <t>RAZEM</t>
  </si>
  <si>
    <t>Ekonomika miasta</t>
  </si>
  <si>
    <t>Finanse samorządowe</t>
  </si>
  <si>
    <t>Controlling</t>
  </si>
  <si>
    <t>Lp.</t>
  </si>
  <si>
    <t>Międzynarodowe stosunki gospodarcze</t>
  </si>
  <si>
    <t>Budżetowanie w controllingu</t>
  </si>
  <si>
    <t>Sprawozdawczość finansowa</t>
  </si>
  <si>
    <t>Kontrola i rewizja finansowa</t>
  </si>
  <si>
    <t>Rachunkowość i audyt podatkowy</t>
  </si>
  <si>
    <t>Doradztwo ubezpieczeniowe</t>
  </si>
  <si>
    <t>Doradztwo kredytowe</t>
  </si>
  <si>
    <t>Analiza i rating sektora finansowego</t>
  </si>
  <si>
    <t>Badania marketingowe</t>
  </si>
  <si>
    <t>udział %</t>
  </si>
  <si>
    <t>wykłady</t>
  </si>
  <si>
    <t>ćwiczenia</t>
  </si>
  <si>
    <t>laboratoria</t>
  </si>
  <si>
    <t xml:space="preserve">Specjalność: Gospodarka i administracja publiczna </t>
  </si>
  <si>
    <t>Rok IV</t>
  </si>
  <si>
    <t>Seminarium magisterskie</t>
  </si>
  <si>
    <t>Rynek papierów wartościowych</t>
  </si>
  <si>
    <t>Warsztaty samorządowe</t>
  </si>
  <si>
    <t>Postępowanie administracyjne</t>
  </si>
  <si>
    <t>Analiza finansowa</t>
  </si>
  <si>
    <t>Finanse międzynarodowe</t>
  </si>
  <si>
    <t>Specjalność: Zarządzanie przedsiębiorstwem</t>
  </si>
  <si>
    <t>Logistyka</t>
  </si>
  <si>
    <t>Marketing</t>
  </si>
  <si>
    <t>Zarządzanie jakością</t>
  </si>
  <si>
    <t>Rok V</t>
  </si>
  <si>
    <t>Ekonomia sektora publicznego</t>
  </si>
  <si>
    <t>Historia myśli ekonomicznej</t>
  </si>
  <si>
    <t>Metody oceny projektów gospodarczych</t>
  </si>
  <si>
    <t>Negocjacje w biznesie</t>
  </si>
  <si>
    <t>Marketing przestrzeni</t>
  </si>
  <si>
    <t>Strategie rozwoju terytorialnego</t>
  </si>
  <si>
    <t>Finanse behawioralne</t>
  </si>
  <si>
    <t>Rachunkowość informatyczna</t>
  </si>
  <si>
    <t>Relacje inwestorskie</t>
  </si>
  <si>
    <t>Nowoczesne rachunki kosztów</t>
  </si>
  <si>
    <t>Analiza techniczna i fundamentalna</t>
  </si>
  <si>
    <t>Biznes plan</t>
  </si>
  <si>
    <t>Budżetowanie inwestycji</t>
  </si>
  <si>
    <t>Audity jakości i środowiska</t>
  </si>
  <si>
    <t>Podstawy analizy wskaznik.i benchmarkingu</t>
  </si>
  <si>
    <t>Elementy ekonomiki gastronomii</t>
  </si>
  <si>
    <t>Specjalność: Rachunkowość i doradztwo finansowe</t>
  </si>
  <si>
    <t>Specjalność: Zarządzanie jakością i środowiskiem</t>
  </si>
  <si>
    <t>Specjalność: Zarządzanie gospodarką turystyczną i hotelarstwem</t>
  </si>
  <si>
    <t>Rachunkowość i controlling ekologiczny</t>
  </si>
  <si>
    <t>Studia niestacjonarne magisterskie</t>
  </si>
  <si>
    <t>Wykłady do wyboru*</t>
  </si>
  <si>
    <t>Techniki zarządzania</t>
  </si>
  <si>
    <t>Rachunkowość zarządcza</t>
  </si>
  <si>
    <t>Lokalna polityka przestrzenna</t>
  </si>
  <si>
    <t>Społeczeństwo obywatelskie</t>
  </si>
  <si>
    <t>Zarządzanie strategiczne</t>
  </si>
  <si>
    <t>Polityka przemysłowa</t>
  </si>
  <si>
    <t>Zarządzanie produkcją</t>
  </si>
  <si>
    <t>Egzamin magisterski</t>
  </si>
  <si>
    <t>Gospodarka regionalna</t>
  </si>
  <si>
    <t>Etyka życia gospodarczego</t>
  </si>
  <si>
    <t>Zarządzanie usługami publicznymi</t>
  </si>
  <si>
    <t>9, 10</t>
  </si>
  <si>
    <t>9 ,10</t>
  </si>
  <si>
    <t>Strategia podatkowa przedsiębiorstw</t>
  </si>
  <si>
    <t>Razem godziny w semestrze</t>
  </si>
  <si>
    <t>Przedmioty specjalnościowe</t>
  </si>
  <si>
    <t>Sem."7"</t>
  </si>
  <si>
    <t>Sem."8"</t>
  </si>
  <si>
    <t>7, 8</t>
  </si>
  <si>
    <t>VIII sem  - 2 ECTS</t>
  </si>
  <si>
    <t>VIII sem  - 4 ECTS</t>
  </si>
  <si>
    <t>Sem."9"</t>
  </si>
  <si>
    <t>Sem."10"</t>
  </si>
  <si>
    <t>X sem - 4 ECTS</t>
  </si>
  <si>
    <t>X sem - 3 ECTS</t>
  </si>
  <si>
    <t>Systemy motywacyjne w przedsiębiorstwie</t>
  </si>
  <si>
    <t>Zarządzanie małym i średnim przedsiębiorstwem</t>
  </si>
  <si>
    <t>Wycena przedsiębiorstw i nieruchomości</t>
  </si>
  <si>
    <t>Marketing ekologiczny i modele konsumpcji</t>
  </si>
  <si>
    <t>Europejskie standardy prawne w ochronie środowiska</t>
  </si>
  <si>
    <t>Aspekty środowiskowe w europejskiej polityce regionalnej</t>
  </si>
  <si>
    <t>Zarządzanie gospodarką turystyczną w regionie</t>
  </si>
  <si>
    <t>Semestr IX</t>
  </si>
  <si>
    <t>Wykłady do wyboru</t>
  </si>
  <si>
    <t>Banking Crises - dr A. Ostalecka</t>
  </si>
  <si>
    <t>Funkcjonowanie uzdrowisk w gospodarce rynkowej</t>
  </si>
  <si>
    <t>Metody organizacji pracy - dr A. Jagoda</t>
  </si>
  <si>
    <t>Filozoficzne podstawy zrównoważonego rozwoju - dr A. Płachciak</t>
  </si>
  <si>
    <t>Analiza raportów giełdowych - dr J. Welc</t>
  </si>
  <si>
    <t>Techniki negocjacji - dr A. Zielińska</t>
  </si>
  <si>
    <t>Zarządzanie finansami osobistymi - dr Z. Panasiewicz</t>
  </si>
  <si>
    <t>Pomoc publiczna dla przedsiębiorców - dr A. Koza</t>
  </si>
  <si>
    <t>Gospodarowanie nieruchomościami w działalności gospodarczej i  sferze publicznej - dr R. Pawlukowicz</t>
  </si>
  <si>
    <t>Semestr X</t>
  </si>
  <si>
    <t>Semestr  X</t>
  </si>
  <si>
    <t>Semestr VII</t>
  </si>
  <si>
    <t>VIII</t>
  </si>
  <si>
    <t>Współczesne rynki ubezpieczeniowe - dr R. Kurek</t>
  </si>
  <si>
    <t>Zarządzanie zasobami ludzkimi - dr A. Sokołowska</t>
  </si>
  <si>
    <t>Organizacja i kierowanie zespołem pracowniczym - dr A. Skowrońska</t>
  </si>
  <si>
    <t>Inwestowanie w nieruchomości - dr R,. Pawlukowicz</t>
  </si>
  <si>
    <t>Konkurencyjność regionów - dr A. Raszkowski</t>
  </si>
  <si>
    <t>Inwestycje w spółki giełdowe - dr J. Welc</t>
  </si>
  <si>
    <t>Pomiar i raportowanie zrównoważonego rozwoju przedsiębiorstw- dr T. Brzozowski</t>
  </si>
  <si>
    <t>Praca kierownika we współczesnej firmie - dr M. Prudzienica</t>
  </si>
  <si>
    <t>Zarządzanie innowacjami - dr M. Prudzienica</t>
  </si>
  <si>
    <t>Formy zatrudnienia - aspekt prawny i ekonomiczny - dr M. Rękas</t>
  </si>
  <si>
    <t>Nauka o przedsiębiorstwie użyteczności publicznej</t>
  </si>
  <si>
    <t>Diagnostyka ekonomiczna gospodarki lokalnej</t>
  </si>
  <si>
    <t>Kontrola i audyt w jednostkach  sektora finansów publicznych</t>
  </si>
  <si>
    <t>Zarządzanie wiedzą w praktyce organizacji - dr E. Tabaszewska</t>
  </si>
  <si>
    <t>* studenci wybierają 2 wykłady w semestrze po 14 godz. każdy</t>
  </si>
  <si>
    <t>VIII sem  - 2  ECTS</t>
  </si>
  <si>
    <t>Załącznik do Uchwały Rady Wydziału nr 140/2009 z dnia 24.04.2009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</si>
</sst>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1" fontId="0" fillId="0" borderId="11" xfId="0" applyNumberForma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9" fontId="0" fillId="0" borderId="0" xfId="52" applyFont="1" applyAlignment="1">
      <alignment/>
    </xf>
    <xf numFmtId="0" fontId="3" fillId="0" borderId="14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7"/>
  <sheetViews>
    <sheetView zoomScaleSheetLayoutView="100" zoomScalePageLayoutView="0" workbookViewId="0" topLeftCell="A1">
      <selection activeCell="A1" sqref="A1:IV1"/>
    </sheetView>
  </sheetViews>
  <sheetFormatPr defaultColWidth="9.00390625" defaultRowHeight="12.75"/>
  <cols>
    <col min="1" max="1" width="3.375" style="0" customWidth="1"/>
    <col min="2" max="2" width="34.375" style="0" customWidth="1"/>
    <col min="3" max="3" width="7.625" style="0" customWidth="1"/>
    <col min="4" max="4" width="9.25390625" style="0" customWidth="1"/>
    <col min="5" max="5" width="8.625" style="0" customWidth="1"/>
    <col min="6" max="6" width="10.75390625" style="0" customWidth="1"/>
    <col min="7" max="7" width="8.125" style="0" customWidth="1"/>
    <col min="8" max="8" width="5.12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</cols>
  <sheetData>
    <row r="1" s="57" customFormat="1" ht="15.75">
      <c r="A1" s="57" t="s">
        <v>135</v>
      </c>
    </row>
    <row r="4" spans="2:16" ht="12.75">
      <c r="B4" s="19" t="s">
        <v>0</v>
      </c>
      <c r="E4" s="22" t="s">
        <v>33</v>
      </c>
      <c r="F4" s="22" t="s">
        <v>1</v>
      </c>
      <c r="G4" s="22"/>
      <c r="O4" s="19"/>
      <c r="P4" s="19"/>
    </row>
    <row r="5" spans="2:16" ht="12.75">
      <c r="B5" t="s">
        <v>2</v>
      </c>
      <c r="E5" s="50">
        <f>G5/G8</f>
        <v>0.6330749354005168</v>
      </c>
      <c r="F5" s="22" t="s">
        <v>34</v>
      </c>
      <c r="G5" s="22">
        <f>H32+K32</f>
        <v>245</v>
      </c>
      <c r="O5" s="20"/>
      <c r="P5" s="19"/>
    </row>
    <row r="6" spans="2:16" ht="12.75">
      <c r="B6" t="s">
        <v>70</v>
      </c>
      <c r="E6" s="50">
        <f>G6/G8</f>
        <v>0.3669250645994832</v>
      </c>
      <c r="F6" s="22" t="s">
        <v>35</v>
      </c>
      <c r="G6" s="22">
        <f>I32+L32</f>
        <v>142</v>
      </c>
      <c r="O6" s="20"/>
      <c r="P6" s="19"/>
    </row>
    <row r="7" spans="2:16" ht="12.75">
      <c r="B7" t="s">
        <v>38</v>
      </c>
      <c r="E7" s="50">
        <f>G7*100/G8</f>
        <v>0</v>
      </c>
      <c r="F7" s="22" t="s">
        <v>36</v>
      </c>
      <c r="G7" s="22">
        <f>J32+M32</f>
        <v>0</v>
      </c>
      <c r="O7" s="20"/>
      <c r="P7" s="19"/>
    </row>
    <row r="8" spans="2:16" ht="12.75">
      <c r="B8" t="s">
        <v>3</v>
      </c>
      <c r="E8" s="50">
        <f>SUM(E5:E7)</f>
        <v>1</v>
      </c>
      <c r="F8" s="22" t="s">
        <v>4</v>
      </c>
      <c r="G8" s="22">
        <f>SUM(G5:G7)</f>
        <v>387</v>
      </c>
      <c r="O8" s="19"/>
      <c r="P8" s="19"/>
    </row>
    <row r="9" ht="12.75">
      <c r="B9" t="s">
        <v>37</v>
      </c>
    </row>
    <row r="10" spans="1:14" ht="12.75" customHeight="1">
      <c r="A10" s="64" t="s">
        <v>23</v>
      </c>
      <c r="B10" s="64" t="s">
        <v>5</v>
      </c>
      <c r="C10" s="66" t="s">
        <v>6</v>
      </c>
      <c r="D10" s="66"/>
      <c r="E10" s="66"/>
      <c r="F10" s="37" t="s">
        <v>7</v>
      </c>
      <c r="G10" s="66" t="s">
        <v>8</v>
      </c>
      <c r="H10" s="64"/>
      <c r="I10" s="64"/>
      <c r="J10" s="64"/>
      <c r="K10" s="64"/>
      <c r="L10" s="64"/>
      <c r="M10" s="64"/>
      <c r="N10" s="58" t="s">
        <v>9</v>
      </c>
    </row>
    <row r="11" spans="1:14" s="2" customFormat="1" ht="12.75">
      <c r="A11" s="64"/>
      <c r="B11" s="69"/>
      <c r="C11" s="38" t="s">
        <v>10</v>
      </c>
      <c r="D11" s="38" t="s">
        <v>11</v>
      </c>
      <c r="E11" s="39" t="s">
        <v>12</v>
      </c>
      <c r="F11" s="61" t="s">
        <v>4</v>
      </c>
      <c r="G11" s="39" t="s">
        <v>4</v>
      </c>
      <c r="H11" s="62" t="s">
        <v>88</v>
      </c>
      <c r="I11" s="63"/>
      <c r="J11" s="61"/>
      <c r="K11" s="62" t="s">
        <v>89</v>
      </c>
      <c r="L11" s="63"/>
      <c r="M11" s="61"/>
      <c r="N11" s="59"/>
    </row>
    <row r="12" spans="1:14" s="2" customFormat="1" ht="12.75">
      <c r="A12" s="64"/>
      <c r="B12" s="69"/>
      <c r="C12" s="41"/>
      <c r="D12" s="41" t="s">
        <v>13</v>
      </c>
      <c r="E12" s="42" t="s">
        <v>14</v>
      </c>
      <c r="F12" s="61"/>
      <c r="G12" s="42" t="s">
        <v>15</v>
      </c>
      <c r="H12" s="40" t="s">
        <v>16</v>
      </c>
      <c r="I12" s="43" t="s">
        <v>17</v>
      </c>
      <c r="J12" s="43" t="s">
        <v>18</v>
      </c>
      <c r="K12" s="43" t="s">
        <v>16</v>
      </c>
      <c r="L12" s="43" t="s">
        <v>17</v>
      </c>
      <c r="M12" s="43" t="s">
        <v>18</v>
      </c>
      <c r="N12" s="60"/>
    </row>
    <row r="13" spans="1:14" s="2" customFormat="1" ht="12.75">
      <c r="A13" s="4">
        <f aca="true" t="shared" si="0" ref="A13:A19">A12+1</f>
        <v>1</v>
      </c>
      <c r="B13" s="4" t="s">
        <v>24</v>
      </c>
      <c r="C13" s="6">
        <v>7</v>
      </c>
      <c r="D13" s="6">
        <v>7</v>
      </c>
      <c r="E13" s="6"/>
      <c r="F13" s="3">
        <v>3</v>
      </c>
      <c r="G13" s="6">
        <v>26</v>
      </c>
      <c r="H13" s="3">
        <v>18</v>
      </c>
      <c r="I13" s="3">
        <v>8</v>
      </c>
      <c r="J13" s="3">
        <v>0</v>
      </c>
      <c r="K13" s="3">
        <v>0</v>
      </c>
      <c r="L13" s="3">
        <v>0</v>
      </c>
      <c r="M13" s="3">
        <v>0</v>
      </c>
      <c r="N13" s="4"/>
    </row>
    <row r="14" spans="1:14" s="2" customFormat="1" ht="12.75">
      <c r="A14" s="4">
        <f t="shared" si="0"/>
        <v>2</v>
      </c>
      <c r="B14" s="4" t="s">
        <v>52</v>
      </c>
      <c r="C14" s="6">
        <v>7</v>
      </c>
      <c r="D14" s="6">
        <v>7</v>
      </c>
      <c r="E14" s="6"/>
      <c r="F14" s="3">
        <v>2</v>
      </c>
      <c r="G14" s="6">
        <v>18</v>
      </c>
      <c r="H14" s="3">
        <v>8</v>
      </c>
      <c r="I14" s="3">
        <v>10</v>
      </c>
      <c r="J14" s="3">
        <v>0</v>
      </c>
      <c r="K14" s="3">
        <v>0</v>
      </c>
      <c r="L14" s="3">
        <v>0</v>
      </c>
      <c r="M14" s="3">
        <v>0</v>
      </c>
      <c r="N14" s="4"/>
    </row>
    <row r="15" spans="1:14" s="2" customFormat="1" ht="12.75">
      <c r="A15" s="4">
        <f t="shared" si="0"/>
        <v>3</v>
      </c>
      <c r="B15" s="4" t="s">
        <v>51</v>
      </c>
      <c r="C15" s="6">
        <v>7</v>
      </c>
      <c r="D15" s="6"/>
      <c r="E15" s="6"/>
      <c r="F15" s="3">
        <v>4</v>
      </c>
      <c r="G15" s="6">
        <v>26</v>
      </c>
      <c r="H15" s="3">
        <v>26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/>
    </row>
    <row r="16" spans="1:14" s="2" customFormat="1" ht="12.75">
      <c r="A16" s="4">
        <f t="shared" si="0"/>
        <v>4</v>
      </c>
      <c r="B16" s="4" t="s">
        <v>72</v>
      </c>
      <c r="C16" s="3"/>
      <c r="D16" s="6">
        <v>7</v>
      </c>
      <c r="E16" s="3"/>
      <c r="F16" s="3">
        <v>1</v>
      </c>
      <c r="G16" s="3">
        <v>10</v>
      </c>
      <c r="H16" s="3">
        <v>0</v>
      </c>
      <c r="I16" s="3">
        <v>10</v>
      </c>
      <c r="J16" s="3">
        <v>0</v>
      </c>
      <c r="K16" s="3">
        <v>0</v>
      </c>
      <c r="L16" s="3">
        <v>0</v>
      </c>
      <c r="M16" s="3">
        <v>0</v>
      </c>
      <c r="N16" s="4"/>
    </row>
    <row r="17" spans="1:14" s="2" customFormat="1" ht="12.75">
      <c r="A17" s="4">
        <f t="shared" si="0"/>
        <v>5</v>
      </c>
      <c r="B17" s="4" t="s">
        <v>48</v>
      </c>
      <c r="C17" s="3"/>
      <c r="D17" s="3">
        <v>7</v>
      </c>
      <c r="E17" s="3"/>
      <c r="F17" s="3">
        <v>1</v>
      </c>
      <c r="G17" s="3">
        <v>18</v>
      </c>
      <c r="H17" s="7">
        <v>10</v>
      </c>
      <c r="I17" s="7">
        <v>8</v>
      </c>
      <c r="J17" s="7">
        <v>0</v>
      </c>
      <c r="K17" s="7">
        <v>0</v>
      </c>
      <c r="L17" s="7">
        <v>0</v>
      </c>
      <c r="M17" s="7">
        <v>0</v>
      </c>
      <c r="N17" s="4"/>
    </row>
    <row r="18" spans="1:14" s="2" customFormat="1" ht="12.75">
      <c r="A18" s="4">
        <f t="shared" si="0"/>
        <v>6</v>
      </c>
      <c r="B18" s="8" t="s">
        <v>71</v>
      </c>
      <c r="C18" s="3"/>
      <c r="D18" s="6" t="s">
        <v>90</v>
      </c>
      <c r="E18" s="3"/>
      <c r="F18" s="3">
        <v>6</v>
      </c>
      <c r="G18" s="3">
        <v>56</v>
      </c>
      <c r="H18" s="3">
        <v>28</v>
      </c>
      <c r="I18" s="3">
        <v>0</v>
      </c>
      <c r="J18" s="3">
        <v>0</v>
      </c>
      <c r="K18" s="3">
        <v>28</v>
      </c>
      <c r="L18" s="3">
        <v>0</v>
      </c>
      <c r="M18" s="3">
        <v>0</v>
      </c>
      <c r="N18" s="4" t="s">
        <v>92</v>
      </c>
    </row>
    <row r="19" spans="1:14" s="2" customFormat="1" ht="12.75">
      <c r="A19" s="4">
        <f t="shared" si="0"/>
        <v>7</v>
      </c>
      <c r="B19" s="5" t="s">
        <v>39</v>
      </c>
      <c r="C19" s="9"/>
      <c r="D19" s="10"/>
      <c r="E19" s="9">
        <v>7.8</v>
      </c>
      <c r="F19" s="3">
        <v>4</v>
      </c>
      <c r="G19" s="3">
        <v>36</v>
      </c>
      <c r="H19" s="3">
        <v>0</v>
      </c>
      <c r="I19" s="3">
        <v>18</v>
      </c>
      <c r="J19" s="3">
        <v>0</v>
      </c>
      <c r="K19" s="3">
        <v>0</v>
      </c>
      <c r="L19" s="3">
        <v>18</v>
      </c>
      <c r="M19" s="3">
        <v>0</v>
      </c>
      <c r="N19" s="4" t="s">
        <v>91</v>
      </c>
    </row>
    <row r="20" spans="1:14" s="2" customFormat="1" ht="12.75">
      <c r="A20" s="4">
        <f>A19+1</f>
        <v>8</v>
      </c>
      <c r="B20" s="8" t="s">
        <v>47</v>
      </c>
      <c r="C20" s="9">
        <v>8</v>
      </c>
      <c r="D20" s="10"/>
      <c r="E20" s="9"/>
      <c r="F20" s="3">
        <v>2</v>
      </c>
      <c r="G20" s="3">
        <v>18</v>
      </c>
      <c r="H20" s="3">
        <v>0</v>
      </c>
      <c r="I20" s="3">
        <v>0</v>
      </c>
      <c r="J20" s="3">
        <v>0</v>
      </c>
      <c r="K20" s="3">
        <v>18</v>
      </c>
      <c r="L20" s="3">
        <v>0</v>
      </c>
      <c r="M20" s="3">
        <v>0</v>
      </c>
      <c r="N20" s="4"/>
    </row>
    <row r="21" spans="1:14" s="2" customFormat="1" ht="12.75">
      <c r="A21" s="4">
        <f>A20+1</f>
        <v>9</v>
      </c>
      <c r="B21" s="8" t="s">
        <v>40</v>
      </c>
      <c r="C21" s="9">
        <v>8</v>
      </c>
      <c r="D21" s="10"/>
      <c r="E21" s="9"/>
      <c r="F21" s="9">
        <v>2</v>
      </c>
      <c r="G21" s="9">
        <v>18</v>
      </c>
      <c r="H21" s="7">
        <v>0</v>
      </c>
      <c r="I21" s="7">
        <v>0</v>
      </c>
      <c r="J21" s="7">
        <v>0</v>
      </c>
      <c r="K21" s="7">
        <v>18</v>
      </c>
      <c r="L21" s="7">
        <v>0</v>
      </c>
      <c r="M21" s="7">
        <v>0</v>
      </c>
      <c r="N21" s="4"/>
    </row>
    <row r="22" spans="1:14" s="2" customFormat="1" ht="12.75">
      <c r="A22" s="4">
        <f>A21+1</f>
        <v>10</v>
      </c>
      <c r="B22" s="4" t="s">
        <v>73</v>
      </c>
      <c r="C22" s="3"/>
      <c r="D22" s="6">
        <v>8</v>
      </c>
      <c r="E22" s="3"/>
      <c r="F22" s="3">
        <v>3</v>
      </c>
      <c r="G22" s="3">
        <v>26</v>
      </c>
      <c r="H22" s="3">
        <v>0</v>
      </c>
      <c r="I22" s="3">
        <v>0</v>
      </c>
      <c r="J22" s="3">
        <v>0</v>
      </c>
      <c r="K22" s="3">
        <v>10</v>
      </c>
      <c r="L22" s="3">
        <v>16</v>
      </c>
      <c r="M22" s="3">
        <v>0</v>
      </c>
      <c r="N22" s="4"/>
    </row>
    <row r="23" spans="1:14" s="2" customFormat="1" ht="12.75">
      <c r="A23" s="4">
        <v>11</v>
      </c>
      <c r="B23" s="4" t="s">
        <v>76</v>
      </c>
      <c r="C23" s="3">
        <v>8</v>
      </c>
      <c r="D23" s="6"/>
      <c r="E23" s="3"/>
      <c r="F23" s="3">
        <v>2</v>
      </c>
      <c r="G23" s="3">
        <v>18</v>
      </c>
      <c r="H23" s="3">
        <v>0</v>
      </c>
      <c r="I23" s="3">
        <v>0</v>
      </c>
      <c r="J23" s="3">
        <v>0</v>
      </c>
      <c r="K23" s="3">
        <v>18</v>
      </c>
      <c r="L23" s="3">
        <v>0</v>
      </c>
      <c r="M23" s="3">
        <v>0</v>
      </c>
      <c r="N23" s="4"/>
    </row>
    <row r="24" spans="1:14" s="2" customFormat="1" ht="12.75">
      <c r="A24" s="4"/>
      <c r="B24" s="4"/>
      <c r="C24" s="3"/>
      <c r="D24" s="6"/>
      <c r="E24" s="3"/>
      <c r="F24" s="3"/>
      <c r="G24" s="3"/>
      <c r="H24" s="3"/>
      <c r="I24" s="3"/>
      <c r="J24" s="3"/>
      <c r="K24" s="3"/>
      <c r="L24" s="3"/>
      <c r="M24" s="3"/>
      <c r="N24" s="4"/>
    </row>
    <row r="25" spans="1:14" s="2" customFormat="1" ht="12.75">
      <c r="A25" s="4"/>
      <c r="B25" s="28" t="s">
        <v>87</v>
      </c>
      <c r="C25" s="3"/>
      <c r="D25" s="6"/>
      <c r="E25" s="3"/>
      <c r="F25" s="3"/>
      <c r="G25" s="3"/>
      <c r="H25" s="3"/>
      <c r="I25" s="3"/>
      <c r="J25" s="3"/>
      <c r="K25" s="3"/>
      <c r="L25" s="3"/>
      <c r="M25" s="3"/>
      <c r="N25" s="4"/>
    </row>
    <row r="26" spans="1:14" s="46" customFormat="1" ht="25.5">
      <c r="A26" s="44">
        <v>12</v>
      </c>
      <c r="B26" s="44" t="s">
        <v>129</v>
      </c>
      <c r="C26" s="45">
        <v>7</v>
      </c>
      <c r="D26" s="45">
        <v>7</v>
      </c>
      <c r="E26" s="45"/>
      <c r="F26" s="45">
        <v>6</v>
      </c>
      <c r="G26" s="45">
        <v>36</v>
      </c>
      <c r="H26" s="45">
        <v>18</v>
      </c>
      <c r="I26" s="45">
        <v>18</v>
      </c>
      <c r="J26" s="45">
        <v>0</v>
      </c>
      <c r="K26" s="45">
        <v>0</v>
      </c>
      <c r="L26" s="45">
        <v>0</v>
      </c>
      <c r="M26" s="45">
        <v>0</v>
      </c>
      <c r="N26" s="44"/>
    </row>
    <row r="27" spans="1:14" s="46" customFormat="1" ht="25.5">
      <c r="A27" s="44">
        <v>13</v>
      </c>
      <c r="B27" s="44" t="s">
        <v>130</v>
      </c>
      <c r="C27" s="45">
        <v>7</v>
      </c>
      <c r="D27" s="45">
        <v>7</v>
      </c>
      <c r="E27" s="45"/>
      <c r="F27" s="45">
        <v>6</v>
      </c>
      <c r="G27" s="45">
        <v>36</v>
      </c>
      <c r="H27" s="45">
        <v>12</v>
      </c>
      <c r="I27" s="45">
        <v>24</v>
      </c>
      <c r="J27" s="45">
        <v>0</v>
      </c>
      <c r="K27" s="45">
        <v>0</v>
      </c>
      <c r="L27" s="45">
        <v>0</v>
      </c>
      <c r="M27" s="45">
        <v>0</v>
      </c>
      <c r="N27" s="44"/>
    </row>
    <row r="28" spans="1:14" s="46" customFormat="1" ht="12.75">
      <c r="A28" s="44">
        <v>14</v>
      </c>
      <c r="B28" s="44" t="s">
        <v>55</v>
      </c>
      <c r="C28" s="45"/>
      <c r="D28" s="45">
        <v>7</v>
      </c>
      <c r="E28" s="45"/>
      <c r="F28" s="45">
        <v>3</v>
      </c>
      <c r="G28" s="45">
        <v>15</v>
      </c>
      <c r="H28" s="45">
        <v>15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7"/>
    </row>
    <row r="29" spans="1:14" s="2" customFormat="1" ht="12.75">
      <c r="A29" s="4">
        <v>15</v>
      </c>
      <c r="B29" s="4" t="s">
        <v>74</v>
      </c>
      <c r="C29" s="3"/>
      <c r="D29" s="3">
        <v>8</v>
      </c>
      <c r="E29" s="3"/>
      <c r="F29" s="3">
        <v>6</v>
      </c>
      <c r="G29" s="3">
        <v>9</v>
      </c>
      <c r="H29" s="3">
        <v>0</v>
      </c>
      <c r="I29" s="3">
        <v>0</v>
      </c>
      <c r="J29" s="3">
        <v>0</v>
      </c>
      <c r="K29" s="3">
        <v>9</v>
      </c>
      <c r="L29" s="3">
        <v>0</v>
      </c>
      <c r="M29" s="3">
        <v>0</v>
      </c>
      <c r="N29" s="4"/>
    </row>
    <row r="30" spans="1:14" s="2" customFormat="1" ht="12.75">
      <c r="A30" s="4">
        <v>16</v>
      </c>
      <c r="B30" s="4" t="s">
        <v>41</v>
      </c>
      <c r="C30" s="6"/>
      <c r="D30" s="6">
        <v>8</v>
      </c>
      <c r="E30" s="6"/>
      <c r="F30" s="3">
        <v>6</v>
      </c>
      <c r="G30" s="6">
        <v>12</v>
      </c>
      <c r="H30" s="3">
        <v>0</v>
      </c>
      <c r="I30" s="3">
        <v>0</v>
      </c>
      <c r="J30" s="3">
        <v>0</v>
      </c>
      <c r="K30" s="3">
        <v>0</v>
      </c>
      <c r="L30" s="3">
        <v>12</v>
      </c>
      <c r="M30" s="3">
        <v>0</v>
      </c>
      <c r="N30" s="4"/>
    </row>
    <row r="31" spans="1:14" s="2" customFormat="1" ht="12.75">
      <c r="A31" s="4">
        <v>17</v>
      </c>
      <c r="B31" s="4" t="s">
        <v>75</v>
      </c>
      <c r="C31" s="3"/>
      <c r="D31" s="3">
        <v>8</v>
      </c>
      <c r="E31" s="3"/>
      <c r="F31" s="3">
        <v>2</v>
      </c>
      <c r="G31" s="3">
        <v>9</v>
      </c>
      <c r="H31" s="7">
        <v>0</v>
      </c>
      <c r="I31" s="7">
        <v>0</v>
      </c>
      <c r="J31" s="7">
        <v>0</v>
      </c>
      <c r="K31" s="7">
        <v>9</v>
      </c>
      <c r="L31" s="7">
        <v>0</v>
      </c>
      <c r="M31" s="7">
        <v>0</v>
      </c>
      <c r="N31" s="4"/>
    </row>
    <row r="32" spans="1:14" s="16" customFormat="1" ht="12.75">
      <c r="A32" s="14"/>
      <c r="B32" s="14" t="s">
        <v>19</v>
      </c>
      <c r="C32" s="15">
        <v>8</v>
      </c>
      <c r="D32" s="15"/>
      <c r="E32" s="14"/>
      <c r="F32" s="15">
        <f aca="true" t="shared" si="1" ref="F32:M32">SUM(F13:F31)</f>
        <v>59</v>
      </c>
      <c r="G32" s="15">
        <f t="shared" si="1"/>
        <v>387</v>
      </c>
      <c r="H32" s="15">
        <f t="shared" si="1"/>
        <v>135</v>
      </c>
      <c r="I32" s="15">
        <f t="shared" si="1"/>
        <v>96</v>
      </c>
      <c r="J32" s="15">
        <f t="shared" si="1"/>
        <v>0</v>
      </c>
      <c r="K32" s="15">
        <f t="shared" si="1"/>
        <v>110</v>
      </c>
      <c r="L32" s="15">
        <f t="shared" si="1"/>
        <v>46</v>
      </c>
      <c r="M32" s="15">
        <f t="shared" si="1"/>
        <v>0</v>
      </c>
      <c r="N32" s="14"/>
    </row>
    <row r="33" spans="2:14" s="2" customFormat="1" ht="12.75">
      <c r="B33" s="26" t="s">
        <v>86</v>
      </c>
      <c r="C33" s="27"/>
      <c r="D33" s="27"/>
      <c r="E33" s="27"/>
      <c r="F33" s="16"/>
      <c r="G33" s="65">
        <f>SUM(H32:J32)</f>
        <v>231</v>
      </c>
      <c r="H33" s="65"/>
      <c r="I33" s="65"/>
      <c r="J33" s="65">
        <f>SUM(K32:M32)</f>
        <v>156</v>
      </c>
      <c r="K33" s="65"/>
      <c r="L33" s="65"/>
      <c r="M33" s="13"/>
      <c r="N33" s="12"/>
    </row>
    <row r="34" spans="1:14" s="2" customFormat="1" ht="12.75">
      <c r="A34" s="12"/>
      <c r="B34" s="67"/>
      <c r="C34" s="68"/>
      <c r="D34" s="68"/>
      <c r="E34" s="68"/>
      <c r="F34" s="68"/>
      <c r="G34" s="13"/>
      <c r="H34" s="13"/>
      <c r="I34" s="13"/>
      <c r="J34" s="13"/>
      <c r="K34" s="13"/>
      <c r="L34" s="13"/>
      <c r="M34" s="13"/>
      <c r="N34" s="12"/>
    </row>
    <row r="35" spans="1:14" s="2" customFormat="1" ht="12.75">
      <c r="A35" s="12"/>
      <c r="B35" s="18" t="s">
        <v>133</v>
      </c>
      <c r="C35" s="17"/>
      <c r="D35" s="17"/>
      <c r="E35" s="17"/>
      <c r="F35" s="17"/>
      <c r="G35" s="13"/>
      <c r="H35" s="13"/>
      <c r="I35" s="13"/>
      <c r="J35" s="13"/>
      <c r="K35" s="13"/>
      <c r="L35" s="13"/>
      <c r="M35" s="13"/>
      <c r="N35" s="12"/>
    </row>
    <row r="36" spans="1:17" s="2" customFormat="1" ht="12.75">
      <c r="A36" s="12"/>
      <c r="B36"/>
      <c r="C36"/>
      <c r="D36"/>
      <c r="E36"/>
      <c r="F36"/>
      <c r="G36"/>
      <c r="H36"/>
      <c r="I36"/>
      <c r="J36"/>
      <c r="K36"/>
      <c r="L36" s="19"/>
      <c r="M36" s="19"/>
      <c r="N36" s="19"/>
      <c r="O36" s="19"/>
      <c r="P36" s="19"/>
      <c r="Q36" s="12"/>
    </row>
    <row r="37" spans="1:17" s="24" customFormat="1" ht="12.75">
      <c r="A37" s="21"/>
      <c r="B37" t="s">
        <v>105</v>
      </c>
      <c r="C37" s="22"/>
      <c r="D37" s="22"/>
      <c r="E37" s="22"/>
      <c r="F37" s="22"/>
      <c r="G37" t="s">
        <v>105</v>
      </c>
      <c r="H37" s="22"/>
      <c r="I37" s="22"/>
      <c r="J37" s="22"/>
      <c r="K37" s="22"/>
      <c r="L37" s="23"/>
      <c r="M37" s="23"/>
      <c r="N37" s="22"/>
      <c r="O37" s="23"/>
      <c r="P37" s="22"/>
      <c r="Q37" s="21"/>
    </row>
    <row r="38" spans="1:17" s="24" customFormat="1" ht="12.75">
      <c r="A38" s="21"/>
      <c r="B38" t="s">
        <v>117</v>
      </c>
      <c r="C38" s="22"/>
      <c r="D38" s="22"/>
      <c r="E38" s="22"/>
      <c r="F38" s="22"/>
      <c r="G38" t="s">
        <v>117</v>
      </c>
      <c r="H38" t="s">
        <v>118</v>
      </c>
      <c r="I38" s="22"/>
      <c r="J38" s="22"/>
      <c r="K38" s="22"/>
      <c r="L38" s="23"/>
      <c r="M38" s="23"/>
      <c r="N38" s="22"/>
      <c r="O38" s="23"/>
      <c r="P38" s="22"/>
      <c r="Q38" s="21"/>
    </row>
    <row r="39" spans="1:17" s="24" customFormat="1" ht="12.75">
      <c r="A39" s="21">
        <v>1</v>
      </c>
      <c r="B39" t="s">
        <v>119</v>
      </c>
      <c r="C39" s="22"/>
      <c r="D39" s="22"/>
      <c r="E39" s="22"/>
      <c r="F39" s="22">
        <v>1</v>
      </c>
      <c r="G39" s="35" t="s">
        <v>125</v>
      </c>
      <c r="H39" s="35"/>
      <c r="I39" s="35"/>
      <c r="J39" s="35"/>
      <c r="K39" s="35"/>
      <c r="L39" s="36"/>
      <c r="M39" s="36"/>
      <c r="N39" s="35"/>
      <c r="O39" s="36"/>
      <c r="P39" s="22"/>
      <c r="Q39" s="21"/>
    </row>
    <row r="40" spans="1:17" s="24" customFormat="1" ht="12.75">
      <c r="A40" s="21">
        <v>2</v>
      </c>
      <c r="B40" t="s">
        <v>120</v>
      </c>
      <c r="C40" s="22"/>
      <c r="D40" s="22"/>
      <c r="E40" s="22"/>
      <c r="F40" s="22">
        <v>2</v>
      </c>
      <c r="G40" t="s">
        <v>128</v>
      </c>
      <c r="H40" s="22"/>
      <c r="I40" s="22"/>
      <c r="J40" s="22"/>
      <c r="K40" s="22"/>
      <c r="L40" s="23"/>
      <c r="M40" s="23"/>
      <c r="N40" s="22"/>
      <c r="O40" s="23"/>
      <c r="P40" s="22"/>
      <c r="Q40" s="21"/>
    </row>
    <row r="41" spans="1:17" s="24" customFormat="1" ht="12.75">
      <c r="A41" s="21">
        <v>3</v>
      </c>
      <c r="B41" t="s">
        <v>121</v>
      </c>
      <c r="C41" s="22"/>
      <c r="D41" s="22"/>
      <c r="E41" s="22"/>
      <c r="F41" s="22">
        <v>3</v>
      </c>
      <c r="G41" t="s">
        <v>126</v>
      </c>
      <c r="H41" s="22"/>
      <c r="I41" s="22"/>
      <c r="J41" s="22"/>
      <c r="K41" s="22"/>
      <c r="L41" s="23"/>
      <c r="M41" s="23"/>
      <c r="N41" s="22"/>
      <c r="O41" s="23"/>
      <c r="P41" s="22"/>
      <c r="Q41" s="21"/>
    </row>
    <row r="42" spans="1:17" s="24" customFormat="1" ht="12.75">
      <c r="A42" s="21">
        <v>4</v>
      </c>
      <c r="B42" t="s">
        <v>122</v>
      </c>
      <c r="C42" s="22"/>
      <c r="D42" s="22"/>
      <c r="E42" s="22"/>
      <c r="F42" s="22">
        <v>4</v>
      </c>
      <c r="G42" t="s">
        <v>127</v>
      </c>
      <c r="H42" s="22"/>
      <c r="I42" s="22"/>
      <c r="J42" s="22"/>
      <c r="K42" s="22"/>
      <c r="L42" s="23"/>
      <c r="M42" s="23"/>
      <c r="N42" s="22"/>
      <c r="O42" s="23"/>
      <c r="P42" s="22"/>
      <c r="Q42" s="21"/>
    </row>
    <row r="43" spans="1:17" s="24" customFormat="1" ht="12.75">
      <c r="A43" s="21">
        <v>5</v>
      </c>
      <c r="B43" t="s">
        <v>123</v>
      </c>
      <c r="C43" s="22"/>
      <c r="D43" s="22"/>
      <c r="E43" s="22"/>
      <c r="F43" s="22"/>
      <c r="G43" s="22"/>
      <c r="H43" s="22"/>
      <c r="I43" s="22"/>
      <c r="J43" s="22"/>
      <c r="K43" s="22"/>
      <c r="L43" s="23"/>
      <c r="M43" s="23"/>
      <c r="N43" s="22"/>
      <c r="O43" s="23"/>
      <c r="P43" s="22"/>
      <c r="Q43" s="21"/>
    </row>
    <row r="44" spans="1:14" s="2" customFormat="1" ht="12.75">
      <c r="A44" s="21">
        <v>6</v>
      </c>
      <c r="B44" s="18" t="s">
        <v>124</v>
      </c>
      <c r="C44" s="17"/>
      <c r="D44" s="17"/>
      <c r="E44" s="17"/>
      <c r="F44" s="34"/>
      <c r="G44" s="13"/>
      <c r="H44" s="13"/>
      <c r="I44" s="13"/>
      <c r="J44" s="13"/>
      <c r="K44" s="13"/>
      <c r="L44" s="13"/>
      <c r="M44" s="13"/>
      <c r="N44" s="12"/>
    </row>
    <row r="45" spans="1:14" s="2" customFormat="1" ht="12.75">
      <c r="A45" s="21">
        <v>7</v>
      </c>
      <c r="B45" s="18" t="s">
        <v>132</v>
      </c>
      <c r="C45" s="17"/>
      <c r="D45" s="17"/>
      <c r="E45" s="17"/>
      <c r="F45" s="17"/>
      <c r="G45" s="13"/>
      <c r="H45" s="13"/>
      <c r="I45" s="13"/>
      <c r="J45" s="13"/>
      <c r="K45" s="13"/>
      <c r="L45" s="13"/>
      <c r="M45" s="13"/>
      <c r="N45" s="12"/>
    </row>
    <row r="46" spans="1:14" s="2" customFormat="1" ht="12.75">
      <c r="A46" s="12"/>
      <c r="B46" s="18"/>
      <c r="C46" s="17"/>
      <c r="D46" s="17"/>
      <c r="E46" s="17"/>
      <c r="F46" s="17"/>
      <c r="G46" s="13"/>
      <c r="H46" s="13"/>
      <c r="I46" s="13"/>
      <c r="J46" s="13"/>
      <c r="K46" s="13"/>
      <c r="L46" s="13"/>
      <c r="M46" s="13"/>
      <c r="N46" s="12"/>
    </row>
    <row r="47" spans="1:14" s="2" customFormat="1" ht="12.75">
      <c r="A47"/>
      <c r="B47" s="19" t="s">
        <v>0</v>
      </c>
      <c r="C47"/>
      <c r="D47"/>
      <c r="E47" s="22" t="s">
        <v>33</v>
      </c>
      <c r="F47" s="22" t="s">
        <v>1</v>
      </c>
      <c r="G47" s="22"/>
      <c r="H47"/>
      <c r="I47"/>
      <c r="J47"/>
      <c r="K47"/>
      <c r="L47"/>
      <c r="M47"/>
      <c r="N47"/>
    </row>
    <row r="48" spans="2:7" ht="12.75">
      <c r="B48" t="s">
        <v>2</v>
      </c>
      <c r="E48" s="50">
        <f>G48/G51</f>
        <v>0.6087962962962963</v>
      </c>
      <c r="F48" s="22" t="s">
        <v>34</v>
      </c>
      <c r="G48" s="22">
        <f>H79+K79</f>
        <v>263</v>
      </c>
    </row>
    <row r="49" spans="2:7" ht="12.75">
      <c r="B49" t="s">
        <v>70</v>
      </c>
      <c r="E49" s="50">
        <f>G49/G51</f>
        <v>0.37037037037037035</v>
      </c>
      <c r="F49" s="22" t="s">
        <v>35</v>
      </c>
      <c r="G49" s="22">
        <f>I79+L79</f>
        <v>160</v>
      </c>
    </row>
    <row r="50" spans="2:7" ht="12.75">
      <c r="B50" t="s">
        <v>38</v>
      </c>
      <c r="E50" s="50">
        <f>G50/G51</f>
        <v>0.020833333333333332</v>
      </c>
      <c r="F50" s="22" t="s">
        <v>36</v>
      </c>
      <c r="G50" s="22">
        <f>J79+M79</f>
        <v>9</v>
      </c>
    </row>
    <row r="51" spans="2:15" ht="12.75">
      <c r="B51" t="s">
        <v>3</v>
      </c>
      <c r="E51" s="50">
        <f>SUM(E48:E50)</f>
        <v>1</v>
      </c>
      <c r="F51" s="22" t="s">
        <v>4</v>
      </c>
      <c r="G51" s="22">
        <f>SUM(G48:G50)</f>
        <v>432</v>
      </c>
      <c r="O51" s="19"/>
    </row>
    <row r="52" spans="2:15" ht="12.75">
      <c r="B52" t="s">
        <v>66</v>
      </c>
      <c r="O52" s="20"/>
    </row>
    <row r="53" spans="1:15" ht="25.5">
      <c r="A53" s="64" t="s">
        <v>23</v>
      </c>
      <c r="B53" s="64" t="s">
        <v>5</v>
      </c>
      <c r="C53" s="66" t="s">
        <v>6</v>
      </c>
      <c r="D53" s="66"/>
      <c r="E53" s="66"/>
      <c r="F53" s="37" t="s">
        <v>7</v>
      </c>
      <c r="G53" s="66" t="s">
        <v>8</v>
      </c>
      <c r="H53" s="64"/>
      <c r="I53" s="64"/>
      <c r="J53" s="64"/>
      <c r="K53" s="64"/>
      <c r="L53" s="64"/>
      <c r="M53" s="64"/>
      <c r="N53" s="58" t="s">
        <v>9</v>
      </c>
      <c r="O53" s="20"/>
    </row>
    <row r="54" spans="1:15" ht="12.75">
      <c r="A54" s="64"/>
      <c r="B54" s="69"/>
      <c r="C54" s="38" t="s">
        <v>10</v>
      </c>
      <c r="D54" s="38" t="s">
        <v>11</v>
      </c>
      <c r="E54" s="39" t="s">
        <v>12</v>
      </c>
      <c r="F54" s="61" t="s">
        <v>4</v>
      </c>
      <c r="G54" s="39" t="s">
        <v>4</v>
      </c>
      <c r="H54" s="62" t="s">
        <v>88</v>
      </c>
      <c r="I54" s="63"/>
      <c r="J54" s="61"/>
      <c r="K54" s="62" t="s">
        <v>89</v>
      </c>
      <c r="L54" s="63"/>
      <c r="M54" s="61"/>
      <c r="N54" s="59"/>
      <c r="O54" s="20"/>
    </row>
    <row r="55" spans="1:15" ht="12.75">
      <c r="A55" s="64"/>
      <c r="B55" s="69"/>
      <c r="C55" s="41"/>
      <c r="D55" s="41" t="s">
        <v>13</v>
      </c>
      <c r="E55" s="42" t="s">
        <v>14</v>
      </c>
      <c r="F55" s="61"/>
      <c r="G55" s="42" t="s">
        <v>15</v>
      </c>
      <c r="H55" s="40" t="s">
        <v>16</v>
      </c>
      <c r="I55" s="43" t="s">
        <v>17</v>
      </c>
      <c r="J55" s="43" t="s">
        <v>18</v>
      </c>
      <c r="K55" s="43" t="s">
        <v>16</v>
      </c>
      <c r="L55" s="43" t="s">
        <v>17</v>
      </c>
      <c r="M55" s="43" t="s">
        <v>18</v>
      </c>
      <c r="N55" s="60"/>
      <c r="O55" s="19"/>
    </row>
    <row r="56" spans="1:14" ht="12.75">
      <c r="A56" s="4">
        <f aca="true" t="shared" si="2" ref="A56:A62">A55+1</f>
        <v>1</v>
      </c>
      <c r="B56" s="4" t="s">
        <v>24</v>
      </c>
      <c r="C56" s="6">
        <v>7</v>
      </c>
      <c r="D56" s="6">
        <v>7</v>
      </c>
      <c r="E56" s="6"/>
      <c r="F56" s="3">
        <v>3</v>
      </c>
      <c r="G56" s="6">
        <v>26</v>
      </c>
      <c r="H56" s="3">
        <v>18</v>
      </c>
      <c r="I56" s="3">
        <v>8</v>
      </c>
      <c r="J56" s="3">
        <v>0</v>
      </c>
      <c r="K56" s="3">
        <v>0</v>
      </c>
      <c r="L56" s="3">
        <v>0</v>
      </c>
      <c r="M56" s="3">
        <v>0</v>
      </c>
      <c r="N56" s="4"/>
    </row>
    <row r="57" spans="1:14" ht="12.75">
      <c r="A57" s="4">
        <f t="shared" si="2"/>
        <v>2</v>
      </c>
      <c r="B57" s="4" t="s">
        <v>52</v>
      </c>
      <c r="C57" s="6">
        <v>7</v>
      </c>
      <c r="D57" s="6">
        <v>7</v>
      </c>
      <c r="E57" s="6"/>
      <c r="F57" s="3">
        <v>2</v>
      </c>
      <c r="G57" s="6">
        <v>18</v>
      </c>
      <c r="H57" s="3">
        <v>8</v>
      </c>
      <c r="I57" s="3">
        <v>10</v>
      </c>
      <c r="J57" s="3">
        <v>0</v>
      </c>
      <c r="K57" s="3">
        <v>0</v>
      </c>
      <c r="L57" s="3">
        <v>0</v>
      </c>
      <c r="M57" s="3">
        <v>0</v>
      </c>
      <c r="N57" s="4"/>
    </row>
    <row r="58" spans="1:14" ht="12.75">
      <c r="A58" s="4">
        <f t="shared" si="2"/>
        <v>3</v>
      </c>
      <c r="B58" s="4" t="s">
        <v>51</v>
      </c>
      <c r="C58" s="6">
        <v>7</v>
      </c>
      <c r="D58" s="6"/>
      <c r="E58" s="6"/>
      <c r="F58" s="3">
        <v>4</v>
      </c>
      <c r="G58" s="6">
        <v>26</v>
      </c>
      <c r="H58" s="3">
        <v>26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4"/>
    </row>
    <row r="59" spans="1:14" ht="12.75">
      <c r="A59" s="4">
        <f t="shared" si="2"/>
        <v>4</v>
      </c>
      <c r="B59" s="4" t="s">
        <v>72</v>
      </c>
      <c r="C59" s="3"/>
      <c r="D59" s="6">
        <v>7</v>
      </c>
      <c r="E59" s="3"/>
      <c r="F59" s="3">
        <v>1</v>
      </c>
      <c r="G59" s="3">
        <v>10</v>
      </c>
      <c r="H59" s="3">
        <v>0</v>
      </c>
      <c r="I59" s="3">
        <v>10</v>
      </c>
      <c r="J59" s="3">
        <v>0</v>
      </c>
      <c r="K59" s="3">
        <v>0</v>
      </c>
      <c r="L59" s="3">
        <v>0</v>
      </c>
      <c r="M59" s="3">
        <v>0</v>
      </c>
      <c r="N59" s="4"/>
    </row>
    <row r="60" spans="1:14" ht="12.75">
      <c r="A60" s="4">
        <f t="shared" si="2"/>
        <v>5</v>
      </c>
      <c r="B60" s="4" t="s">
        <v>48</v>
      </c>
      <c r="C60" s="3"/>
      <c r="D60" s="3">
        <v>7</v>
      </c>
      <c r="E60" s="3"/>
      <c r="F60" s="3">
        <v>1</v>
      </c>
      <c r="G60" s="3">
        <v>18</v>
      </c>
      <c r="H60" s="7">
        <v>10</v>
      </c>
      <c r="I60" s="7">
        <v>8</v>
      </c>
      <c r="J60" s="7">
        <v>0</v>
      </c>
      <c r="K60" s="7">
        <v>0</v>
      </c>
      <c r="L60" s="7">
        <v>0</v>
      </c>
      <c r="M60" s="7">
        <v>0</v>
      </c>
      <c r="N60" s="4"/>
    </row>
    <row r="61" spans="1:14" ht="12.75">
      <c r="A61" s="4">
        <f t="shared" si="2"/>
        <v>6</v>
      </c>
      <c r="B61" s="8" t="s">
        <v>71</v>
      </c>
      <c r="C61" s="3"/>
      <c r="D61" s="6" t="s">
        <v>90</v>
      </c>
      <c r="E61" s="3"/>
      <c r="F61" s="3">
        <v>6</v>
      </c>
      <c r="G61" s="3">
        <v>56</v>
      </c>
      <c r="H61" s="3">
        <v>28</v>
      </c>
      <c r="I61" s="3">
        <v>0</v>
      </c>
      <c r="J61" s="3">
        <v>0</v>
      </c>
      <c r="K61" s="3">
        <v>28</v>
      </c>
      <c r="L61" s="3">
        <v>0</v>
      </c>
      <c r="M61" s="3">
        <v>0</v>
      </c>
      <c r="N61" s="4" t="s">
        <v>92</v>
      </c>
    </row>
    <row r="62" spans="1:14" ht="12.75">
      <c r="A62" s="4">
        <f t="shared" si="2"/>
        <v>7</v>
      </c>
      <c r="B62" s="5" t="s">
        <v>39</v>
      </c>
      <c r="C62" s="9"/>
      <c r="D62" s="10"/>
      <c r="E62" s="9">
        <v>7.8</v>
      </c>
      <c r="F62" s="3">
        <v>4</v>
      </c>
      <c r="G62" s="3">
        <v>36</v>
      </c>
      <c r="H62" s="3">
        <v>0</v>
      </c>
      <c r="I62" s="3">
        <v>18</v>
      </c>
      <c r="J62" s="3">
        <v>0</v>
      </c>
      <c r="K62" s="3">
        <v>0</v>
      </c>
      <c r="L62" s="3">
        <v>18</v>
      </c>
      <c r="M62" s="3">
        <v>0</v>
      </c>
      <c r="N62" s="4" t="s">
        <v>91</v>
      </c>
    </row>
    <row r="63" spans="1:14" ht="12.75">
      <c r="A63" s="4">
        <f>A62+1</f>
        <v>8</v>
      </c>
      <c r="B63" s="8" t="s">
        <v>47</v>
      </c>
      <c r="C63" s="9">
        <v>8</v>
      </c>
      <c r="D63" s="10"/>
      <c r="E63" s="9"/>
      <c r="F63" s="3">
        <v>2</v>
      </c>
      <c r="G63" s="3">
        <v>18</v>
      </c>
      <c r="H63" s="3">
        <v>0</v>
      </c>
      <c r="I63" s="3">
        <v>0</v>
      </c>
      <c r="J63" s="3">
        <v>0</v>
      </c>
      <c r="K63" s="3">
        <v>18</v>
      </c>
      <c r="L63" s="3">
        <v>0</v>
      </c>
      <c r="M63" s="3">
        <v>0</v>
      </c>
      <c r="N63" s="4"/>
    </row>
    <row r="64" spans="1:14" ht="12.75">
      <c r="A64" s="4">
        <f>A63+1</f>
        <v>9</v>
      </c>
      <c r="B64" s="8" t="s">
        <v>40</v>
      </c>
      <c r="C64" s="9">
        <v>8</v>
      </c>
      <c r="D64" s="10"/>
      <c r="E64" s="9"/>
      <c r="F64" s="9">
        <v>2</v>
      </c>
      <c r="G64" s="9">
        <v>18</v>
      </c>
      <c r="H64" s="7">
        <v>0</v>
      </c>
      <c r="I64" s="7">
        <v>0</v>
      </c>
      <c r="J64" s="7">
        <v>0</v>
      </c>
      <c r="K64" s="7">
        <v>18</v>
      </c>
      <c r="L64" s="7">
        <v>0</v>
      </c>
      <c r="M64" s="7">
        <v>0</v>
      </c>
      <c r="N64" s="4"/>
    </row>
    <row r="65" spans="1:14" ht="12.75">
      <c r="A65" s="4">
        <f>A64+1</f>
        <v>10</v>
      </c>
      <c r="B65" s="4" t="s">
        <v>73</v>
      </c>
      <c r="C65" s="3"/>
      <c r="D65" s="6">
        <v>8</v>
      </c>
      <c r="E65" s="3"/>
      <c r="F65" s="3">
        <v>3</v>
      </c>
      <c r="G65" s="3">
        <v>26</v>
      </c>
      <c r="H65" s="3">
        <v>0</v>
      </c>
      <c r="I65" s="3">
        <v>0</v>
      </c>
      <c r="J65" s="3">
        <v>0</v>
      </c>
      <c r="K65" s="3">
        <v>10</v>
      </c>
      <c r="L65" s="3">
        <v>16</v>
      </c>
      <c r="M65" s="3">
        <v>0</v>
      </c>
      <c r="N65" s="4"/>
    </row>
    <row r="66" spans="1:14" ht="12.75">
      <c r="A66" s="4">
        <v>11</v>
      </c>
      <c r="B66" s="4" t="s">
        <v>76</v>
      </c>
      <c r="C66" s="3">
        <v>8</v>
      </c>
      <c r="D66" s="6"/>
      <c r="E66" s="3"/>
      <c r="F66" s="3">
        <v>2</v>
      </c>
      <c r="G66" s="3">
        <v>18</v>
      </c>
      <c r="H66" s="3">
        <v>0</v>
      </c>
      <c r="I66" s="3">
        <v>0</v>
      </c>
      <c r="J66" s="3">
        <v>0</v>
      </c>
      <c r="K66" s="3">
        <v>18</v>
      </c>
      <c r="L66" s="3">
        <v>0</v>
      </c>
      <c r="M66" s="3">
        <v>0</v>
      </c>
      <c r="N66" s="4"/>
    </row>
    <row r="67" spans="1:14" ht="12.75">
      <c r="A67" s="4"/>
      <c r="B67" s="4"/>
      <c r="C67" s="3"/>
      <c r="D67" s="6"/>
      <c r="E67" s="3"/>
      <c r="F67" s="3"/>
      <c r="G67" s="3"/>
      <c r="H67" s="3"/>
      <c r="I67" s="3"/>
      <c r="J67" s="3"/>
      <c r="K67" s="3"/>
      <c r="L67" s="3"/>
      <c r="M67" s="3"/>
      <c r="N67" s="4"/>
    </row>
    <row r="68" spans="1:14" ht="12.75">
      <c r="A68" s="4"/>
      <c r="B68" s="28" t="s">
        <v>87</v>
      </c>
      <c r="C68" s="3"/>
      <c r="D68" s="6"/>
      <c r="E68" s="3"/>
      <c r="F68" s="3"/>
      <c r="G68" s="3"/>
      <c r="H68" s="3"/>
      <c r="I68" s="3"/>
      <c r="J68" s="3"/>
      <c r="K68" s="3"/>
      <c r="L68" s="3"/>
      <c r="M68" s="3"/>
      <c r="N68" s="4"/>
    </row>
    <row r="69" spans="1:14" ht="12.75">
      <c r="A69" s="4">
        <v>13</v>
      </c>
      <c r="B69" s="4" t="s">
        <v>29</v>
      </c>
      <c r="C69" s="3">
        <v>7</v>
      </c>
      <c r="D69" s="3">
        <v>7</v>
      </c>
      <c r="E69" s="3"/>
      <c r="F69" s="3">
        <v>4</v>
      </c>
      <c r="G69" s="3">
        <v>28</v>
      </c>
      <c r="H69" s="3">
        <v>14</v>
      </c>
      <c r="I69" s="3">
        <v>14</v>
      </c>
      <c r="J69" s="3">
        <v>0</v>
      </c>
      <c r="K69" s="3">
        <v>0</v>
      </c>
      <c r="L69" s="3">
        <v>0</v>
      </c>
      <c r="M69" s="3">
        <v>0</v>
      </c>
      <c r="N69" s="4"/>
    </row>
    <row r="70" spans="1:14" ht="12.75">
      <c r="A70" s="4">
        <v>14</v>
      </c>
      <c r="B70" s="4" t="s">
        <v>27</v>
      </c>
      <c r="C70" s="3"/>
      <c r="D70" s="3">
        <v>7</v>
      </c>
      <c r="E70" s="3"/>
      <c r="F70" s="3">
        <v>2</v>
      </c>
      <c r="G70" s="3">
        <v>10</v>
      </c>
      <c r="H70" s="3">
        <v>5</v>
      </c>
      <c r="I70" s="3">
        <v>5</v>
      </c>
      <c r="J70" s="3">
        <v>0</v>
      </c>
      <c r="K70" s="3">
        <v>0</v>
      </c>
      <c r="L70" s="3">
        <v>0</v>
      </c>
      <c r="M70" s="3">
        <v>0</v>
      </c>
      <c r="N70" s="11"/>
    </row>
    <row r="71" spans="1:14" ht="12.75">
      <c r="A71" s="4">
        <v>15</v>
      </c>
      <c r="B71" s="4" t="s">
        <v>26</v>
      </c>
      <c r="C71" s="3"/>
      <c r="D71" s="3">
        <v>7</v>
      </c>
      <c r="E71" s="3"/>
      <c r="F71" s="3">
        <v>3</v>
      </c>
      <c r="G71" s="3">
        <v>12</v>
      </c>
      <c r="H71" s="3">
        <v>6</v>
      </c>
      <c r="I71" s="3">
        <v>6</v>
      </c>
      <c r="J71" s="3">
        <v>0</v>
      </c>
      <c r="K71" s="3">
        <v>0</v>
      </c>
      <c r="L71" s="3">
        <v>0</v>
      </c>
      <c r="M71" s="3">
        <v>0</v>
      </c>
      <c r="N71" s="11"/>
    </row>
    <row r="72" spans="1:14" ht="12.75">
      <c r="A72" s="4">
        <v>16</v>
      </c>
      <c r="B72" s="4" t="s">
        <v>44</v>
      </c>
      <c r="C72" s="3"/>
      <c r="D72" s="3">
        <v>7</v>
      </c>
      <c r="E72" s="3"/>
      <c r="F72" s="3">
        <v>3</v>
      </c>
      <c r="G72" s="3">
        <v>12</v>
      </c>
      <c r="H72" s="3">
        <v>6</v>
      </c>
      <c r="I72" s="3">
        <v>6</v>
      </c>
      <c r="J72" s="3">
        <v>0</v>
      </c>
      <c r="K72" s="3">
        <v>0</v>
      </c>
      <c r="L72" s="3">
        <v>0</v>
      </c>
      <c r="M72" s="3">
        <v>0</v>
      </c>
      <c r="N72" s="11"/>
    </row>
    <row r="73" spans="1:14" ht="12.75">
      <c r="A73" s="4">
        <v>17</v>
      </c>
      <c r="B73" s="4" t="s">
        <v>25</v>
      </c>
      <c r="C73" s="3"/>
      <c r="D73" s="3">
        <v>7</v>
      </c>
      <c r="E73" s="3"/>
      <c r="F73" s="3">
        <v>3</v>
      </c>
      <c r="G73" s="3">
        <v>12</v>
      </c>
      <c r="H73" s="3">
        <v>6</v>
      </c>
      <c r="I73" s="3">
        <v>6</v>
      </c>
      <c r="J73" s="3">
        <v>0</v>
      </c>
      <c r="K73" s="3">
        <v>0</v>
      </c>
      <c r="L73" s="3">
        <v>0</v>
      </c>
      <c r="M73" s="3">
        <v>0</v>
      </c>
      <c r="N73" s="11"/>
    </row>
    <row r="74" spans="1:14" ht="12.75">
      <c r="A74" s="4">
        <v>18</v>
      </c>
      <c r="B74" s="4" t="s">
        <v>43</v>
      </c>
      <c r="C74" s="3"/>
      <c r="D74" s="3">
        <v>8</v>
      </c>
      <c r="E74" s="3"/>
      <c r="F74" s="3">
        <v>4</v>
      </c>
      <c r="G74" s="3">
        <v>18</v>
      </c>
      <c r="H74" s="3">
        <v>0</v>
      </c>
      <c r="I74" s="3">
        <v>0</v>
      </c>
      <c r="J74" s="3">
        <v>0</v>
      </c>
      <c r="K74" s="3">
        <v>9</v>
      </c>
      <c r="L74" s="3">
        <v>0</v>
      </c>
      <c r="M74" s="3">
        <v>9</v>
      </c>
      <c r="N74" s="4"/>
    </row>
    <row r="75" spans="1:14" ht="12.75">
      <c r="A75" s="4">
        <v>19</v>
      </c>
      <c r="B75" s="4" t="s">
        <v>31</v>
      </c>
      <c r="C75" s="6"/>
      <c r="D75" s="6">
        <v>8</v>
      </c>
      <c r="E75" s="6"/>
      <c r="F75" s="3">
        <v>3</v>
      </c>
      <c r="G75" s="6">
        <v>18</v>
      </c>
      <c r="H75" s="3">
        <v>0</v>
      </c>
      <c r="I75" s="3">
        <v>0</v>
      </c>
      <c r="J75" s="3">
        <v>0</v>
      </c>
      <c r="K75" s="3">
        <v>9</v>
      </c>
      <c r="L75" s="3">
        <v>9</v>
      </c>
      <c r="M75" s="3">
        <v>0</v>
      </c>
      <c r="N75" s="4"/>
    </row>
    <row r="76" spans="1:14" s="49" customFormat="1" ht="25.5">
      <c r="A76" s="44">
        <v>20</v>
      </c>
      <c r="B76" s="44" t="s">
        <v>131</v>
      </c>
      <c r="C76" s="45"/>
      <c r="D76" s="45">
        <v>8</v>
      </c>
      <c r="E76" s="45"/>
      <c r="F76" s="45">
        <v>1</v>
      </c>
      <c r="G76" s="45">
        <v>10</v>
      </c>
      <c r="H76" s="48">
        <v>0</v>
      </c>
      <c r="I76" s="48">
        <v>0</v>
      </c>
      <c r="J76" s="48">
        <v>0</v>
      </c>
      <c r="K76" s="48">
        <v>5</v>
      </c>
      <c r="L76" s="48">
        <v>5</v>
      </c>
      <c r="M76" s="48">
        <v>0</v>
      </c>
      <c r="N76" s="44"/>
    </row>
    <row r="77" spans="1:14" ht="12.75">
      <c r="A77" s="4">
        <v>21</v>
      </c>
      <c r="B77" s="4" t="s">
        <v>30</v>
      </c>
      <c r="C77" s="3">
        <v>8</v>
      </c>
      <c r="D77" s="3">
        <v>8</v>
      </c>
      <c r="E77" s="3"/>
      <c r="F77" s="3">
        <v>5</v>
      </c>
      <c r="G77" s="3">
        <v>28</v>
      </c>
      <c r="H77" s="7">
        <v>0</v>
      </c>
      <c r="I77" s="7">
        <v>0</v>
      </c>
      <c r="J77" s="7">
        <v>0</v>
      </c>
      <c r="K77" s="7">
        <v>14</v>
      </c>
      <c r="L77" s="7">
        <v>14</v>
      </c>
      <c r="M77" s="7">
        <v>0</v>
      </c>
      <c r="N77" s="4"/>
    </row>
    <row r="78" spans="1:14" ht="12.75">
      <c r="A78" s="4">
        <v>22</v>
      </c>
      <c r="B78" s="4" t="s">
        <v>28</v>
      </c>
      <c r="C78" s="3"/>
      <c r="D78" s="3">
        <v>8</v>
      </c>
      <c r="E78" s="3"/>
      <c r="F78" s="3">
        <v>2</v>
      </c>
      <c r="G78" s="3">
        <v>14</v>
      </c>
      <c r="H78" s="7">
        <v>0</v>
      </c>
      <c r="I78" s="7">
        <v>0</v>
      </c>
      <c r="J78" s="7">
        <v>0</v>
      </c>
      <c r="K78" s="7">
        <v>7</v>
      </c>
      <c r="L78" s="7">
        <v>7</v>
      </c>
      <c r="M78" s="7">
        <v>0</v>
      </c>
      <c r="N78" s="4"/>
    </row>
    <row r="79" spans="1:14" ht="12.75">
      <c r="A79" s="14"/>
      <c r="B79" s="14" t="s">
        <v>19</v>
      </c>
      <c r="C79" s="15">
        <v>8</v>
      </c>
      <c r="D79" s="15"/>
      <c r="E79" s="14"/>
      <c r="F79" s="15">
        <f aca="true" t="shared" si="3" ref="F79:M79">SUM(F56:F78)</f>
        <v>60</v>
      </c>
      <c r="G79" s="15">
        <f t="shared" si="3"/>
        <v>432</v>
      </c>
      <c r="H79" s="15">
        <f t="shared" si="3"/>
        <v>127</v>
      </c>
      <c r="I79" s="15">
        <f t="shared" si="3"/>
        <v>91</v>
      </c>
      <c r="J79" s="15">
        <f t="shared" si="3"/>
        <v>0</v>
      </c>
      <c r="K79" s="15">
        <f t="shared" si="3"/>
        <v>136</v>
      </c>
      <c r="L79" s="15">
        <f t="shared" si="3"/>
        <v>69</v>
      </c>
      <c r="M79" s="15">
        <f t="shared" si="3"/>
        <v>9</v>
      </c>
      <c r="N79" s="14"/>
    </row>
    <row r="80" spans="2:14" ht="12.75">
      <c r="B80" s="26" t="s">
        <v>86</v>
      </c>
      <c r="C80" s="27"/>
      <c r="D80" s="27"/>
      <c r="E80" s="27"/>
      <c r="F80" s="16"/>
      <c r="G80" s="65">
        <f>SUM(H79:J79)</f>
        <v>218</v>
      </c>
      <c r="H80" s="65"/>
      <c r="I80" s="65"/>
      <c r="J80" s="65">
        <f>SUM(K79:M79)</f>
        <v>214</v>
      </c>
      <c r="K80" s="65"/>
      <c r="L80" s="65"/>
      <c r="M80" s="13"/>
      <c r="N80" s="12"/>
    </row>
    <row r="81" spans="1:14" ht="12.75">
      <c r="A81" s="12"/>
      <c r="B81" s="18" t="s">
        <v>133</v>
      </c>
      <c r="C81" s="17"/>
      <c r="D81" s="17"/>
      <c r="E81" s="17"/>
      <c r="F81" s="17"/>
      <c r="G81" s="13"/>
      <c r="H81" s="13"/>
      <c r="I81" s="13"/>
      <c r="J81" s="13"/>
      <c r="K81" s="13"/>
      <c r="L81" s="13"/>
      <c r="M81" s="13"/>
      <c r="N81" s="12"/>
    </row>
    <row r="82" spans="1:14" ht="12.75">
      <c r="A82" s="12"/>
      <c r="L82" s="19"/>
      <c r="M82" s="19"/>
      <c r="N82" s="19"/>
    </row>
    <row r="83" spans="1:15" ht="12.75">
      <c r="A83" s="21"/>
      <c r="B83" t="s">
        <v>105</v>
      </c>
      <c r="C83" s="22"/>
      <c r="D83" s="22"/>
      <c r="E83" s="22"/>
      <c r="F83" s="22"/>
      <c r="G83" t="s">
        <v>105</v>
      </c>
      <c r="H83" s="22"/>
      <c r="I83" s="22"/>
      <c r="J83" s="22"/>
      <c r="K83" s="22"/>
      <c r="L83" s="23"/>
      <c r="M83" s="23"/>
      <c r="N83" s="22"/>
      <c r="O83" s="23"/>
    </row>
    <row r="84" spans="1:15" ht="12.75">
      <c r="A84" s="21"/>
      <c r="B84" t="s">
        <v>117</v>
      </c>
      <c r="C84" s="22"/>
      <c r="D84" s="22"/>
      <c r="E84" s="22"/>
      <c r="F84" s="22"/>
      <c r="G84" t="s">
        <v>117</v>
      </c>
      <c r="H84" t="s">
        <v>118</v>
      </c>
      <c r="I84" s="22"/>
      <c r="J84" s="22"/>
      <c r="K84" s="22"/>
      <c r="L84" s="23"/>
      <c r="M84" s="23"/>
      <c r="N84" s="22"/>
      <c r="O84" s="23"/>
    </row>
    <row r="85" spans="1:15" ht="12.75">
      <c r="A85" s="21">
        <v>1</v>
      </c>
      <c r="B85" t="s">
        <v>119</v>
      </c>
      <c r="C85" s="22"/>
      <c r="D85" s="22"/>
      <c r="E85" s="22"/>
      <c r="F85" s="22">
        <v>1</v>
      </c>
      <c r="G85" s="35" t="s">
        <v>125</v>
      </c>
      <c r="H85" s="35"/>
      <c r="I85" s="35"/>
      <c r="J85" s="35"/>
      <c r="K85" s="35"/>
      <c r="L85" s="36"/>
      <c r="M85" s="36"/>
      <c r="N85" s="35"/>
      <c r="O85" s="36"/>
    </row>
    <row r="86" spans="1:15" ht="12.75">
      <c r="A86" s="21">
        <v>2</v>
      </c>
      <c r="B86" t="s">
        <v>120</v>
      </c>
      <c r="C86" s="22"/>
      <c r="D86" s="22"/>
      <c r="E86" s="22"/>
      <c r="F86" s="22">
        <v>2</v>
      </c>
      <c r="G86" t="s">
        <v>128</v>
      </c>
      <c r="H86" s="22"/>
      <c r="I86" s="22"/>
      <c r="J86" s="22"/>
      <c r="K86" s="22"/>
      <c r="L86" s="23"/>
      <c r="M86" s="23"/>
      <c r="N86" s="22"/>
      <c r="O86" s="23"/>
    </row>
    <row r="87" spans="1:15" ht="12.75">
      <c r="A87" s="21">
        <v>3</v>
      </c>
      <c r="B87" t="s">
        <v>121</v>
      </c>
      <c r="C87" s="22"/>
      <c r="D87" s="22"/>
      <c r="E87" s="22"/>
      <c r="F87" s="22">
        <v>3</v>
      </c>
      <c r="G87" t="s">
        <v>126</v>
      </c>
      <c r="H87" s="22"/>
      <c r="I87" s="22"/>
      <c r="J87" s="22"/>
      <c r="K87" s="22"/>
      <c r="L87" s="23"/>
      <c r="M87" s="23"/>
      <c r="N87" s="22"/>
      <c r="O87" s="23"/>
    </row>
    <row r="88" spans="1:15" ht="12.75">
      <c r="A88" s="21">
        <v>4</v>
      </c>
      <c r="B88" t="s">
        <v>122</v>
      </c>
      <c r="C88" s="22"/>
      <c r="D88" s="22"/>
      <c r="E88" s="22"/>
      <c r="F88" s="22">
        <v>4</v>
      </c>
      <c r="G88" t="s">
        <v>127</v>
      </c>
      <c r="H88" s="22"/>
      <c r="I88" s="22"/>
      <c r="J88" s="22"/>
      <c r="K88" s="22"/>
      <c r="L88" s="23"/>
      <c r="M88" s="23"/>
      <c r="N88" s="22"/>
      <c r="O88" s="23"/>
    </row>
    <row r="89" spans="1:15" ht="12.75">
      <c r="A89" s="21">
        <v>5</v>
      </c>
      <c r="B89" t="s">
        <v>123</v>
      </c>
      <c r="C89" s="22"/>
      <c r="D89" s="22"/>
      <c r="E89" s="22"/>
      <c r="F89" s="22"/>
      <c r="G89" s="22"/>
      <c r="H89" s="22"/>
      <c r="I89" s="22"/>
      <c r="J89" s="22"/>
      <c r="K89" s="22"/>
      <c r="L89" s="23"/>
      <c r="M89" s="23"/>
      <c r="N89" s="22"/>
      <c r="O89" s="23"/>
    </row>
    <row r="90" spans="1:15" ht="12.75">
      <c r="A90" s="21">
        <v>6</v>
      </c>
      <c r="B90" s="18" t="s">
        <v>124</v>
      </c>
      <c r="C90" s="17"/>
      <c r="D90" s="17"/>
      <c r="E90" s="17"/>
      <c r="F90" s="34"/>
      <c r="G90" s="13"/>
      <c r="H90" s="13"/>
      <c r="I90" s="13"/>
      <c r="J90" s="13"/>
      <c r="K90" s="13"/>
      <c r="L90" s="13"/>
      <c r="M90" s="13"/>
      <c r="N90" s="12"/>
      <c r="O90" s="2"/>
    </row>
    <row r="91" spans="1:15" ht="12.75">
      <c r="A91" s="21">
        <v>7</v>
      </c>
      <c r="B91" s="18" t="s">
        <v>132</v>
      </c>
      <c r="C91" s="17"/>
      <c r="D91" s="17"/>
      <c r="E91" s="17"/>
      <c r="F91" s="17"/>
      <c r="G91" s="13"/>
      <c r="H91" s="13"/>
      <c r="I91" s="13"/>
      <c r="J91" s="13"/>
      <c r="K91" s="13"/>
      <c r="L91" s="13"/>
      <c r="M91" s="13"/>
      <c r="N91" s="12"/>
      <c r="O91" s="2"/>
    </row>
    <row r="92" spans="1:14" ht="12.75">
      <c r="A92" s="12"/>
      <c r="L92" s="19"/>
      <c r="M92" s="19"/>
      <c r="N92" s="19"/>
    </row>
    <row r="93" spans="1:14" ht="12.75">
      <c r="A93" s="12"/>
      <c r="L93" s="19"/>
      <c r="M93" s="19"/>
      <c r="N93" s="19"/>
    </row>
    <row r="94" spans="2:7" ht="12.75">
      <c r="B94" s="19" t="s">
        <v>0</v>
      </c>
      <c r="E94" s="22" t="s">
        <v>33</v>
      </c>
      <c r="F94" s="22" t="s">
        <v>1</v>
      </c>
      <c r="G94" s="22"/>
    </row>
    <row r="95" spans="2:7" ht="12.75">
      <c r="B95" t="s">
        <v>2</v>
      </c>
      <c r="E95" s="50">
        <f>G95/G98</f>
        <v>0.6379746835443038</v>
      </c>
      <c r="F95" s="22" t="s">
        <v>34</v>
      </c>
      <c r="G95" s="22">
        <f>H122+K122</f>
        <v>252</v>
      </c>
    </row>
    <row r="96" spans="2:7" ht="12.75">
      <c r="B96" t="s">
        <v>70</v>
      </c>
      <c r="E96" s="50">
        <f>G96/G98</f>
        <v>0.3392405063291139</v>
      </c>
      <c r="F96" s="22" t="s">
        <v>35</v>
      </c>
      <c r="G96" s="22">
        <f>I122+L122</f>
        <v>134</v>
      </c>
    </row>
    <row r="97" spans="2:7" ht="12.75">
      <c r="B97" t="s">
        <v>38</v>
      </c>
      <c r="E97" s="50">
        <f>G97/G98</f>
        <v>0.02278481012658228</v>
      </c>
      <c r="F97" s="22" t="s">
        <v>36</v>
      </c>
      <c r="G97" s="22">
        <f>J122+M122</f>
        <v>9</v>
      </c>
    </row>
    <row r="98" spans="2:7" ht="12.75">
      <c r="B98" t="s">
        <v>3</v>
      </c>
      <c r="E98" s="50">
        <f>SUM(E95:E97)</f>
        <v>0.9999999999999999</v>
      </c>
      <c r="F98" s="22" t="s">
        <v>4</v>
      </c>
      <c r="G98" s="22">
        <f>SUM(G95:G97)</f>
        <v>395</v>
      </c>
    </row>
    <row r="99" ht="12.75">
      <c r="B99" t="s">
        <v>45</v>
      </c>
    </row>
    <row r="100" spans="1:14" ht="25.5">
      <c r="A100" s="64" t="s">
        <v>23</v>
      </c>
      <c r="B100" s="64" t="s">
        <v>5</v>
      </c>
      <c r="C100" s="66" t="s">
        <v>6</v>
      </c>
      <c r="D100" s="66"/>
      <c r="E100" s="66"/>
      <c r="F100" s="37" t="s">
        <v>7</v>
      </c>
      <c r="G100" s="66" t="s">
        <v>8</v>
      </c>
      <c r="H100" s="64"/>
      <c r="I100" s="64"/>
      <c r="J100" s="64"/>
      <c r="K100" s="64"/>
      <c r="L100" s="64"/>
      <c r="M100" s="64"/>
      <c r="N100" s="58" t="s">
        <v>9</v>
      </c>
    </row>
    <row r="101" spans="1:14" ht="12.75">
      <c r="A101" s="64"/>
      <c r="B101" s="69"/>
      <c r="C101" s="38" t="s">
        <v>10</v>
      </c>
      <c r="D101" s="38" t="s">
        <v>11</v>
      </c>
      <c r="E101" s="39" t="s">
        <v>12</v>
      </c>
      <c r="F101" s="61" t="s">
        <v>4</v>
      </c>
      <c r="G101" s="39" t="s">
        <v>4</v>
      </c>
      <c r="H101" s="62" t="s">
        <v>88</v>
      </c>
      <c r="I101" s="63"/>
      <c r="J101" s="61"/>
      <c r="K101" s="62" t="s">
        <v>89</v>
      </c>
      <c r="L101" s="63"/>
      <c r="M101" s="61"/>
      <c r="N101" s="59"/>
    </row>
    <row r="102" spans="1:14" ht="12.75">
      <c r="A102" s="64"/>
      <c r="B102" s="69"/>
      <c r="C102" s="41"/>
      <c r="D102" s="41" t="s">
        <v>13</v>
      </c>
      <c r="E102" s="42" t="s">
        <v>14</v>
      </c>
      <c r="F102" s="61"/>
      <c r="G102" s="42" t="s">
        <v>15</v>
      </c>
      <c r="H102" s="40" t="s">
        <v>16</v>
      </c>
      <c r="I102" s="43" t="s">
        <v>17</v>
      </c>
      <c r="J102" s="43" t="s">
        <v>18</v>
      </c>
      <c r="K102" s="43" t="s">
        <v>16</v>
      </c>
      <c r="L102" s="43" t="s">
        <v>17</v>
      </c>
      <c r="M102" s="43" t="s">
        <v>18</v>
      </c>
      <c r="N102" s="60"/>
    </row>
    <row r="103" spans="1:14" ht="12.75">
      <c r="A103" s="4">
        <f aca="true" t="shared" si="4" ref="A103:A109">A102+1</f>
        <v>1</v>
      </c>
      <c r="B103" s="4" t="s">
        <v>24</v>
      </c>
      <c r="C103" s="6">
        <v>7</v>
      </c>
      <c r="D103" s="6">
        <v>7</v>
      </c>
      <c r="E103" s="6"/>
      <c r="F103" s="3">
        <v>3</v>
      </c>
      <c r="G103" s="6">
        <v>26</v>
      </c>
      <c r="H103" s="3">
        <v>18</v>
      </c>
      <c r="I103" s="3">
        <v>8</v>
      </c>
      <c r="J103" s="3">
        <v>0</v>
      </c>
      <c r="K103" s="3">
        <v>0</v>
      </c>
      <c r="L103" s="3">
        <v>0</v>
      </c>
      <c r="M103" s="3">
        <v>0</v>
      </c>
      <c r="N103" s="4"/>
    </row>
    <row r="104" spans="1:14" ht="12.75">
      <c r="A104" s="4">
        <f t="shared" si="4"/>
        <v>2</v>
      </c>
      <c r="B104" s="4" t="s">
        <v>52</v>
      </c>
      <c r="C104" s="6">
        <v>7</v>
      </c>
      <c r="D104" s="6">
        <v>7</v>
      </c>
      <c r="E104" s="6"/>
      <c r="F104" s="3">
        <v>2</v>
      </c>
      <c r="G104" s="6">
        <v>18</v>
      </c>
      <c r="H104" s="3">
        <v>8</v>
      </c>
      <c r="I104" s="3">
        <v>10</v>
      </c>
      <c r="J104" s="3">
        <v>0</v>
      </c>
      <c r="K104" s="3">
        <v>0</v>
      </c>
      <c r="L104" s="3">
        <v>0</v>
      </c>
      <c r="M104" s="3">
        <v>0</v>
      </c>
      <c r="N104" s="4"/>
    </row>
    <row r="105" spans="1:14" ht="12.75">
      <c r="A105" s="4">
        <f t="shared" si="4"/>
        <v>3</v>
      </c>
      <c r="B105" s="4" t="s">
        <v>51</v>
      </c>
      <c r="C105" s="6">
        <v>7</v>
      </c>
      <c r="D105" s="6"/>
      <c r="E105" s="6"/>
      <c r="F105" s="3">
        <v>4</v>
      </c>
      <c r="G105" s="6">
        <v>26</v>
      </c>
      <c r="H105" s="3">
        <v>26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4"/>
    </row>
    <row r="106" spans="1:14" ht="12.75">
      <c r="A106" s="4">
        <f t="shared" si="4"/>
        <v>4</v>
      </c>
      <c r="B106" s="4" t="s">
        <v>72</v>
      </c>
      <c r="C106" s="3"/>
      <c r="D106" s="6">
        <v>7</v>
      </c>
      <c r="E106" s="3"/>
      <c r="F106" s="3">
        <v>1</v>
      </c>
      <c r="G106" s="3">
        <v>10</v>
      </c>
      <c r="H106" s="3">
        <v>0</v>
      </c>
      <c r="I106" s="3">
        <v>10</v>
      </c>
      <c r="J106" s="3">
        <v>0</v>
      </c>
      <c r="K106" s="3">
        <v>0</v>
      </c>
      <c r="L106" s="3">
        <v>0</v>
      </c>
      <c r="M106" s="3">
        <v>0</v>
      </c>
      <c r="N106" s="4"/>
    </row>
    <row r="107" spans="1:14" ht="12.75">
      <c r="A107" s="4">
        <f t="shared" si="4"/>
        <v>5</v>
      </c>
      <c r="B107" s="4" t="s">
        <v>48</v>
      </c>
      <c r="C107" s="3"/>
      <c r="D107" s="3">
        <v>7</v>
      </c>
      <c r="E107" s="3"/>
      <c r="F107" s="3">
        <v>1</v>
      </c>
      <c r="G107" s="3">
        <v>18</v>
      </c>
      <c r="H107" s="7">
        <v>10</v>
      </c>
      <c r="I107" s="7">
        <v>8</v>
      </c>
      <c r="J107" s="7">
        <v>0</v>
      </c>
      <c r="K107" s="7">
        <v>0</v>
      </c>
      <c r="L107" s="7">
        <v>0</v>
      </c>
      <c r="M107" s="7">
        <v>0</v>
      </c>
      <c r="N107" s="4"/>
    </row>
    <row r="108" spans="1:14" ht="12.75">
      <c r="A108" s="4">
        <f t="shared" si="4"/>
        <v>6</v>
      </c>
      <c r="B108" s="8" t="s">
        <v>71</v>
      </c>
      <c r="C108" s="3"/>
      <c r="D108" s="6" t="s">
        <v>90</v>
      </c>
      <c r="E108" s="3"/>
      <c r="F108" s="3">
        <v>6</v>
      </c>
      <c r="G108" s="3">
        <v>56</v>
      </c>
      <c r="H108" s="3">
        <v>28</v>
      </c>
      <c r="I108" s="3">
        <v>0</v>
      </c>
      <c r="J108" s="3">
        <v>0</v>
      </c>
      <c r="K108" s="3">
        <v>28</v>
      </c>
      <c r="L108" s="3">
        <v>0</v>
      </c>
      <c r="M108" s="3">
        <v>0</v>
      </c>
      <c r="N108" s="4" t="s">
        <v>92</v>
      </c>
    </row>
    <row r="109" spans="1:14" ht="12.75">
      <c r="A109" s="4">
        <f t="shared" si="4"/>
        <v>7</v>
      </c>
      <c r="B109" s="5" t="s">
        <v>39</v>
      </c>
      <c r="C109" s="9"/>
      <c r="D109" s="10"/>
      <c r="E109" s="9">
        <v>7.8</v>
      </c>
      <c r="F109" s="3">
        <v>4</v>
      </c>
      <c r="G109" s="3">
        <v>36</v>
      </c>
      <c r="H109" s="3">
        <v>0</v>
      </c>
      <c r="I109" s="3">
        <v>18</v>
      </c>
      <c r="J109" s="3">
        <v>0</v>
      </c>
      <c r="K109" s="3">
        <v>0</v>
      </c>
      <c r="L109" s="3">
        <v>18</v>
      </c>
      <c r="M109" s="3">
        <v>0</v>
      </c>
      <c r="N109" s="4" t="s">
        <v>134</v>
      </c>
    </row>
    <row r="110" spans="1:14" ht="12.75">
      <c r="A110" s="4">
        <f>A109+1</f>
        <v>8</v>
      </c>
      <c r="B110" s="8" t="s">
        <v>47</v>
      </c>
      <c r="C110" s="9">
        <v>8</v>
      </c>
      <c r="D110" s="10"/>
      <c r="E110" s="9"/>
      <c r="F110" s="3">
        <v>2</v>
      </c>
      <c r="G110" s="3">
        <v>18</v>
      </c>
      <c r="H110" s="3">
        <v>0</v>
      </c>
      <c r="I110" s="3">
        <v>0</v>
      </c>
      <c r="J110" s="3">
        <v>0</v>
      </c>
      <c r="K110" s="3">
        <v>18</v>
      </c>
      <c r="L110" s="3">
        <v>0</v>
      </c>
      <c r="M110" s="3">
        <v>0</v>
      </c>
      <c r="N110" s="4"/>
    </row>
    <row r="111" spans="1:14" ht="12.75">
      <c r="A111" s="4">
        <f>A110+1</f>
        <v>9</v>
      </c>
      <c r="B111" s="8" t="s">
        <v>40</v>
      </c>
      <c r="C111" s="9">
        <v>8</v>
      </c>
      <c r="D111" s="10"/>
      <c r="E111" s="9"/>
      <c r="F111" s="9">
        <v>2</v>
      </c>
      <c r="G111" s="9">
        <v>18</v>
      </c>
      <c r="H111" s="7">
        <v>0</v>
      </c>
      <c r="I111" s="7">
        <v>0</v>
      </c>
      <c r="J111" s="7">
        <v>0</v>
      </c>
      <c r="K111" s="7">
        <v>18</v>
      </c>
      <c r="L111" s="7">
        <v>0</v>
      </c>
      <c r="M111" s="7">
        <v>0</v>
      </c>
      <c r="N111" s="4"/>
    </row>
    <row r="112" spans="1:14" ht="12.75">
      <c r="A112" s="4">
        <f>A111+1</f>
        <v>10</v>
      </c>
      <c r="B112" s="4" t="s">
        <v>73</v>
      </c>
      <c r="C112" s="3"/>
      <c r="D112" s="6">
        <v>8</v>
      </c>
      <c r="E112" s="3"/>
      <c r="F112" s="3">
        <v>3</v>
      </c>
      <c r="G112" s="3">
        <v>26</v>
      </c>
      <c r="H112" s="3">
        <v>0</v>
      </c>
      <c r="I112" s="3">
        <v>0</v>
      </c>
      <c r="J112" s="3">
        <v>0</v>
      </c>
      <c r="K112" s="3">
        <v>10</v>
      </c>
      <c r="L112" s="3">
        <v>16</v>
      </c>
      <c r="M112" s="3">
        <v>0</v>
      </c>
      <c r="N112" s="4"/>
    </row>
    <row r="113" spans="1:14" ht="12.75">
      <c r="A113" s="4">
        <v>11</v>
      </c>
      <c r="B113" s="4" t="s">
        <v>76</v>
      </c>
      <c r="C113" s="3">
        <v>8</v>
      </c>
      <c r="D113" s="6"/>
      <c r="E113" s="3"/>
      <c r="F113" s="3">
        <v>2</v>
      </c>
      <c r="G113" s="3">
        <v>18</v>
      </c>
      <c r="H113" s="3">
        <v>0</v>
      </c>
      <c r="I113" s="3">
        <v>0</v>
      </c>
      <c r="J113" s="3">
        <v>0</v>
      </c>
      <c r="K113" s="3">
        <v>18</v>
      </c>
      <c r="L113" s="3">
        <v>0</v>
      </c>
      <c r="M113" s="3">
        <v>0</v>
      </c>
      <c r="N113" s="4"/>
    </row>
    <row r="114" spans="1:14" ht="12.75">
      <c r="A114" s="4"/>
      <c r="B114" s="4"/>
      <c r="C114" s="3"/>
      <c r="D114" s="6"/>
      <c r="E114" s="3"/>
      <c r="F114" s="3"/>
      <c r="G114" s="3"/>
      <c r="H114" s="3"/>
      <c r="I114" s="3"/>
      <c r="J114" s="3"/>
      <c r="K114" s="3"/>
      <c r="L114" s="3"/>
      <c r="M114" s="3"/>
      <c r="N114" s="4"/>
    </row>
    <row r="115" spans="1:14" ht="12.75">
      <c r="A115" s="4"/>
      <c r="B115" s="28" t="s">
        <v>87</v>
      </c>
      <c r="C115" s="3"/>
      <c r="D115" s="6"/>
      <c r="E115" s="3"/>
      <c r="F115" s="3"/>
      <c r="G115" s="3"/>
      <c r="H115" s="3"/>
      <c r="I115" s="3"/>
      <c r="J115" s="3"/>
      <c r="K115" s="3"/>
      <c r="L115" s="3"/>
      <c r="M115" s="3"/>
      <c r="N115" s="4"/>
    </row>
    <row r="116" spans="1:14" ht="12.75">
      <c r="A116" s="4">
        <v>12</v>
      </c>
      <c r="B116" s="4" t="s">
        <v>77</v>
      </c>
      <c r="C116" s="3">
        <v>7</v>
      </c>
      <c r="D116" s="3"/>
      <c r="E116" s="3"/>
      <c r="F116" s="3">
        <v>6</v>
      </c>
      <c r="G116" s="3">
        <v>27</v>
      </c>
      <c r="H116" s="3">
        <v>9</v>
      </c>
      <c r="I116" s="3">
        <v>18</v>
      </c>
      <c r="J116" s="3">
        <v>0</v>
      </c>
      <c r="K116" s="3">
        <v>0</v>
      </c>
      <c r="L116" s="3">
        <v>0</v>
      </c>
      <c r="M116" s="3">
        <v>0</v>
      </c>
      <c r="N116" s="4"/>
    </row>
    <row r="117" spans="1:14" s="49" customFormat="1" ht="25.5">
      <c r="A117" s="44">
        <v>13</v>
      </c>
      <c r="B117" s="44" t="s">
        <v>97</v>
      </c>
      <c r="C117" s="45"/>
      <c r="D117" s="45">
        <v>7</v>
      </c>
      <c r="E117" s="45"/>
      <c r="F117" s="45">
        <v>3</v>
      </c>
      <c r="G117" s="45">
        <v>14</v>
      </c>
      <c r="H117" s="45">
        <v>14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4"/>
    </row>
    <row r="118" spans="1:14" s="49" customFormat="1" ht="25.5">
      <c r="A118" s="44">
        <v>14</v>
      </c>
      <c r="B118" s="44" t="s">
        <v>98</v>
      </c>
      <c r="C118" s="45"/>
      <c r="D118" s="45">
        <v>7</v>
      </c>
      <c r="E118" s="45"/>
      <c r="F118" s="45">
        <v>4</v>
      </c>
      <c r="G118" s="45">
        <v>18</v>
      </c>
      <c r="H118" s="45">
        <v>10</v>
      </c>
      <c r="I118" s="45">
        <v>8</v>
      </c>
      <c r="J118" s="45">
        <v>0</v>
      </c>
      <c r="K118" s="45">
        <v>0</v>
      </c>
      <c r="L118" s="45">
        <v>0</v>
      </c>
      <c r="M118" s="45">
        <v>0</v>
      </c>
      <c r="N118" s="47"/>
    </row>
    <row r="119" spans="1:14" s="49" customFormat="1" ht="25.5">
      <c r="A119" s="44">
        <v>15</v>
      </c>
      <c r="B119" s="44" t="s">
        <v>99</v>
      </c>
      <c r="C119" s="45"/>
      <c r="D119" s="45">
        <v>7</v>
      </c>
      <c r="E119" s="45"/>
      <c r="F119" s="45">
        <v>2</v>
      </c>
      <c r="G119" s="45">
        <v>9</v>
      </c>
      <c r="H119" s="45">
        <v>9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4"/>
    </row>
    <row r="120" spans="1:14" ht="12.75">
      <c r="A120" s="4">
        <v>16</v>
      </c>
      <c r="B120" s="4" t="s">
        <v>78</v>
      </c>
      <c r="C120" s="6"/>
      <c r="D120" s="6">
        <v>8</v>
      </c>
      <c r="E120" s="6"/>
      <c r="F120" s="3">
        <v>6</v>
      </c>
      <c r="G120" s="6">
        <v>21</v>
      </c>
      <c r="H120" s="3">
        <v>0</v>
      </c>
      <c r="I120" s="3">
        <v>0</v>
      </c>
      <c r="J120" s="3">
        <v>0</v>
      </c>
      <c r="K120" s="3">
        <v>10</v>
      </c>
      <c r="L120" s="3">
        <v>11</v>
      </c>
      <c r="M120" s="3">
        <v>0</v>
      </c>
      <c r="N120" s="4"/>
    </row>
    <row r="121" spans="1:14" ht="12.75">
      <c r="A121" s="4">
        <v>17</v>
      </c>
      <c r="B121" s="4" t="s">
        <v>46</v>
      </c>
      <c r="C121" s="3">
        <v>8</v>
      </c>
      <c r="D121" s="3">
        <v>8</v>
      </c>
      <c r="E121" s="3"/>
      <c r="F121" s="3">
        <v>9</v>
      </c>
      <c r="G121" s="3">
        <v>36</v>
      </c>
      <c r="H121" s="7">
        <v>0</v>
      </c>
      <c r="I121" s="7">
        <v>0</v>
      </c>
      <c r="J121" s="7">
        <v>0</v>
      </c>
      <c r="K121" s="7">
        <v>18</v>
      </c>
      <c r="L121" s="7">
        <v>9</v>
      </c>
      <c r="M121" s="7">
        <v>9</v>
      </c>
      <c r="N121" s="4"/>
    </row>
    <row r="122" spans="1:14" ht="12.75">
      <c r="A122" s="14"/>
      <c r="B122" s="14" t="s">
        <v>19</v>
      </c>
      <c r="C122" s="15">
        <v>8</v>
      </c>
      <c r="D122" s="15"/>
      <c r="E122" s="14"/>
      <c r="F122" s="15">
        <f aca="true" t="shared" si="5" ref="F122:M122">SUM(F103:F121)</f>
        <v>60</v>
      </c>
      <c r="G122" s="15">
        <f t="shared" si="5"/>
        <v>395</v>
      </c>
      <c r="H122" s="15">
        <f t="shared" si="5"/>
        <v>132</v>
      </c>
      <c r="I122" s="15">
        <f t="shared" si="5"/>
        <v>80</v>
      </c>
      <c r="J122" s="15">
        <f t="shared" si="5"/>
        <v>0</v>
      </c>
      <c r="K122" s="15">
        <f t="shared" si="5"/>
        <v>120</v>
      </c>
      <c r="L122" s="15">
        <f t="shared" si="5"/>
        <v>54</v>
      </c>
      <c r="M122" s="15">
        <f t="shared" si="5"/>
        <v>9</v>
      </c>
      <c r="N122" s="14"/>
    </row>
    <row r="123" spans="1:14" ht="12.75">
      <c r="A123" s="26"/>
      <c r="B123" s="26" t="s">
        <v>86</v>
      </c>
      <c r="C123" s="27"/>
      <c r="D123" s="27"/>
      <c r="E123" s="27"/>
      <c r="F123" s="16"/>
      <c r="G123" s="65">
        <f>SUM(H122:J122)</f>
        <v>212</v>
      </c>
      <c r="H123" s="65"/>
      <c r="I123" s="65"/>
      <c r="J123" s="65">
        <f>SUM(K122:M122)</f>
        <v>183</v>
      </c>
      <c r="K123" s="65"/>
      <c r="L123" s="65"/>
      <c r="M123" s="13"/>
      <c r="N123" s="12"/>
    </row>
    <row r="124" spans="1:14" ht="12.75">
      <c r="A124" s="26"/>
      <c r="B124" s="18" t="s">
        <v>133</v>
      </c>
      <c r="C124" s="17"/>
      <c r="D124" s="17"/>
      <c r="E124" s="17"/>
      <c r="F124" s="16"/>
      <c r="G124" s="32"/>
      <c r="H124" s="32"/>
      <c r="I124" s="32"/>
      <c r="J124" s="32"/>
      <c r="K124" s="32"/>
      <c r="L124" s="32"/>
      <c r="M124" s="13"/>
      <c r="N124" s="12"/>
    </row>
    <row r="125" spans="1:14" ht="12.75">
      <c r="A125" s="26"/>
      <c r="B125" s="26"/>
      <c r="C125" s="27"/>
      <c r="D125" s="27"/>
      <c r="E125" s="27"/>
      <c r="F125" s="16"/>
      <c r="G125" s="32"/>
      <c r="H125" s="32"/>
      <c r="I125" s="32"/>
      <c r="J125" s="32"/>
      <c r="K125" s="32"/>
      <c r="L125" s="32"/>
      <c r="M125" s="13"/>
      <c r="N125" s="12"/>
    </row>
    <row r="126" spans="1:15" ht="12.75">
      <c r="A126" s="21"/>
      <c r="B126" t="s">
        <v>105</v>
      </c>
      <c r="C126" s="22"/>
      <c r="D126" s="22"/>
      <c r="E126" s="22"/>
      <c r="F126" s="22"/>
      <c r="G126" t="s">
        <v>105</v>
      </c>
      <c r="H126" s="22"/>
      <c r="I126" s="22"/>
      <c r="J126" s="22"/>
      <c r="K126" s="22"/>
      <c r="L126" s="23"/>
      <c r="M126" s="23"/>
      <c r="N126" s="22"/>
      <c r="O126" s="23"/>
    </row>
    <row r="127" spans="1:15" ht="12.75">
      <c r="A127" s="21"/>
      <c r="B127" t="s">
        <v>117</v>
      </c>
      <c r="C127" s="22"/>
      <c r="D127" s="22"/>
      <c r="E127" s="22"/>
      <c r="F127" s="22"/>
      <c r="G127" t="s">
        <v>117</v>
      </c>
      <c r="H127" t="s">
        <v>118</v>
      </c>
      <c r="I127" s="22"/>
      <c r="J127" s="22"/>
      <c r="K127" s="22"/>
      <c r="L127" s="23"/>
      <c r="M127" s="23"/>
      <c r="N127" s="22"/>
      <c r="O127" s="23"/>
    </row>
    <row r="128" spans="1:15" ht="12.75">
      <c r="A128" s="21">
        <v>1</v>
      </c>
      <c r="B128" t="s">
        <v>119</v>
      </c>
      <c r="C128" s="22"/>
      <c r="D128" s="22"/>
      <c r="E128" s="22"/>
      <c r="F128" s="22">
        <v>1</v>
      </c>
      <c r="G128" s="35" t="s">
        <v>125</v>
      </c>
      <c r="H128" s="35"/>
      <c r="I128" s="35"/>
      <c r="J128" s="35"/>
      <c r="K128" s="35"/>
      <c r="L128" s="36"/>
      <c r="M128" s="36"/>
      <c r="N128" s="35"/>
      <c r="O128" s="36"/>
    </row>
    <row r="129" spans="1:15" ht="12.75">
      <c r="A129" s="21">
        <v>2</v>
      </c>
      <c r="B129" t="s">
        <v>120</v>
      </c>
      <c r="C129" s="22"/>
      <c r="D129" s="22"/>
      <c r="E129" s="22"/>
      <c r="F129" s="22">
        <v>2</v>
      </c>
      <c r="G129" t="s">
        <v>128</v>
      </c>
      <c r="H129" s="22"/>
      <c r="I129" s="22"/>
      <c r="J129" s="22"/>
      <c r="K129" s="22"/>
      <c r="L129" s="23"/>
      <c r="M129" s="23"/>
      <c r="N129" s="22"/>
      <c r="O129" s="23"/>
    </row>
    <row r="130" spans="1:15" ht="12.75">
      <c r="A130" s="21">
        <v>3</v>
      </c>
      <c r="B130" t="s">
        <v>121</v>
      </c>
      <c r="C130" s="22"/>
      <c r="D130" s="22"/>
      <c r="E130" s="22"/>
      <c r="F130" s="22">
        <v>3</v>
      </c>
      <c r="G130" t="s">
        <v>126</v>
      </c>
      <c r="H130" s="22"/>
      <c r="I130" s="22"/>
      <c r="J130" s="22"/>
      <c r="K130" s="22"/>
      <c r="L130" s="23"/>
      <c r="M130" s="23"/>
      <c r="N130" s="22"/>
      <c r="O130" s="23"/>
    </row>
    <row r="131" spans="1:15" ht="12.75">
      <c r="A131" s="21">
        <v>4</v>
      </c>
      <c r="B131" t="s">
        <v>122</v>
      </c>
      <c r="C131" s="22"/>
      <c r="D131" s="22"/>
      <c r="E131" s="22"/>
      <c r="F131" s="22">
        <v>4</v>
      </c>
      <c r="G131" t="s">
        <v>127</v>
      </c>
      <c r="H131" s="22"/>
      <c r="I131" s="22"/>
      <c r="J131" s="22"/>
      <c r="K131" s="22"/>
      <c r="L131" s="23"/>
      <c r="M131" s="23"/>
      <c r="N131" s="22"/>
      <c r="O131" s="23"/>
    </row>
    <row r="132" spans="1:15" ht="12.75">
      <c r="A132" s="21">
        <v>5</v>
      </c>
      <c r="B132" t="s">
        <v>123</v>
      </c>
      <c r="C132" s="22"/>
      <c r="D132" s="22"/>
      <c r="E132" s="22"/>
      <c r="F132" s="22"/>
      <c r="G132" s="22"/>
      <c r="H132" s="22"/>
      <c r="I132" s="22"/>
      <c r="J132" s="22"/>
      <c r="K132" s="22"/>
      <c r="L132" s="23"/>
      <c r="M132" s="23"/>
      <c r="N132" s="22"/>
      <c r="O132" s="23"/>
    </row>
    <row r="133" spans="1:15" ht="12.75">
      <c r="A133" s="21">
        <v>6</v>
      </c>
      <c r="B133" s="18" t="s">
        <v>124</v>
      </c>
      <c r="C133" s="17"/>
      <c r="D133" s="17"/>
      <c r="E133" s="17"/>
      <c r="F133" s="34"/>
      <c r="G133" s="13"/>
      <c r="H133" s="13"/>
      <c r="I133" s="13"/>
      <c r="J133" s="13"/>
      <c r="K133" s="13"/>
      <c r="L133" s="13"/>
      <c r="M133" s="13"/>
      <c r="N133" s="12"/>
      <c r="O133" s="2"/>
    </row>
    <row r="134" spans="1:15" ht="12.75">
      <c r="A134" s="21">
        <v>7</v>
      </c>
      <c r="B134" s="18" t="s">
        <v>132</v>
      </c>
      <c r="C134" s="17"/>
      <c r="D134" s="17"/>
      <c r="E134" s="17"/>
      <c r="F134" s="17"/>
      <c r="G134" s="13"/>
      <c r="H134" s="13"/>
      <c r="I134" s="13"/>
      <c r="J134" s="13"/>
      <c r="K134" s="13"/>
      <c r="L134" s="13"/>
      <c r="M134" s="13"/>
      <c r="N134" s="12"/>
      <c r="O134" s="2"/>
    </row>
    <row r="135" spans="1:14" ht="12.75">
      <c r="A135" s="26"/>
      <c r="B135" s="26"/>
      <c r="C135" s="27"/>
      <c r="D135" s="27"/>
      <c r="E135" s="27"/>
      <c r="F135" s="16"/>
      <c r="G135" s="32"/>
      <c r="H135" s="32"/>
      <c r="I135" s="32"/>
      <c r="J135" s="32"/>
      <c r="K135" s="32"/>
      <c r="L135" s="32"/>
      <c r="M135" s="13"/>
      <c r="N135" s="12"/>
    </row>
    <row r="136" spans="1:14" ht="12.75">
      <c r="A136" s="26"/>
      <c r="B136" s="26"/>
      <c r="C136" s="27"/>
      <c r="D136" s="27"/>
      <c r="E136" s="27"/>
      <c r="F136" s="16"/>
      <c r="G136" s="32"/>
      <c r="H136" s="32"/>
      <c r="I136" s="32"/>
      <c r="J136" s="32"/>
      <c r="K136" s="32"/>
      <c r="L136" s="32"/>
      <c r="M136" s="13"/>
      <c r="N136" s="12"/>
    </row>
    <row r="137" spans="1:14" ht="12.75">
      <c r="A137" s="26"/>
      <c r="B137" s="26"/>
      <c r="C137" s="27"/>
      <c r="D137" s="27"/>
      <c r="E137" s="27"/>
      <c r="F137" s="16"/>
      <c r="G137" s="32"/>
      <c r="H137" s="32"/>
      <c r="I137" s="32"/>
      <c r="J137" s="32"/>
      <c r="K137" s="32"/>
      <c r="L137" s="32"/>
      <c r="M137" s="13"/>
      <c r="N137" s="12"/>
    </row>
    <row r="138" spans="1:14" ht="12.75">
      <c r="A138" s="26"/>
      <c r="B138" s="26"/>
      <c r="C138" s="27"/>
      <c r="D138" s="27"/>
      <c r="E138" s="27"/>
      <c r="F138" s="16"/>
      <c r="G138" s="32"/>
      <c r="H138" s="32"/>
      <c r="I138" s="32"/>
      <c r="J138" s="32"/>
      <c r="K138" s="32"/>
      <c r="L138" s="32"/>
      <c r="M138" s="13"/>
      <c r="N138" s="12"/>
    </row>
    <row r="139" spans="1:14" ht="12.75">
      <c r="A139" s="26"/>
      <c r="B139" s="26"/>
      <c r="C139" s="27"/>
      <c r="D139" s="27"/>
      <c r="E139" s="27"/>
      <c r="F139" s="16"/>
      <c r="G139" s="32"/>
      <c r="H139" s="32"/>
      <c r="I139" s="32"/>
      <c r="J139" s="32"/>
      <c r="K139" s="32"/>
      <c r="L139" s="32"/>
      <c r="M139" s="13"/>
      <c r="N139" s="12"/>
    </row>
    <row r="140" spans="1:14" ht="12.75">
      <c r="A140" s="26"/>
      <c r="B140" s="26"/>
      <c r="C140" s="27"/>
      <c r="D140" s="27"/>
      <c r="E140" s="27"/>
      <c r="F140" s="16"/>
      <c r="G140" s="32"/>
      <c r="H140" s="32"/>
      <c r="I140" s="32"/>
      <c r="J140" s="32"/>
      <c r="K140" s="32"/>
      <c r="L140" s="32"/>
      <c r="M140" s="13"/>
      <c r="N140" s="12"/>
    </row>
    <row r="141" spans="1:14" ht="12.75">
      <c r="A141" s="26"/>
      <c r="B141" s="26"/>
      <c r="C141" s="27"/>
      <c r="D141" s="27"/>
      <c r="E141" s="27"/>
      <c r="F141" s="16"/>
      <c r="G141" s="32"/>
      <c r="H141" s="32"/>
      <c r="I141" s="32"/>
      <c r="J141" s="32"/>
      <c r="K141" s="32"/>
      <c r="L141" s="32"/>
      <c r="M141" s="13"/>
      <c r="N141" s="12"/>
    </row>
    <row r="142" spans="1:14" ht="12.75">
      <c r="A142" s="12"/>
      <c r="B142" s="67"/>
      <c r="C142" s="68"/>
      <c r="D142" s="68"/>
      <c r="E142" s="68"/>
      <c r="F142" s="68"/>
      <c r="G142" s="13"/>
      <c r="H142" s="13"/>
      <c r="I142" s="13"/>
      <c r="J142" s="13"/>
      <c r="K142" s="13"/>
      <c r="L142" s="13"/>
      <c r="M142" s="13"/>
      <c r="N142" s="12"/>
    </row>
    <row r="143" spans="1:14" ht="12.75">
      <c r="A143" s="12"/>
      <c r="F143" s="17"/>
      <c r="G143" s="13"/>
      <c r="H143" s="13"/>
      <c r="I143" s="13"/>
      <c r="J143" s="13"/>
      <c r="K143" s="13"/>
      <c r="L143" s="13"/>
      <c r="M143" s="13"/>
      <c r="N143" s="12"/>
    </row>
    <row r="144" spans="1:14" ht="12.75">
      <c r="A144" s="12"/>
      <c r="L144" s="19"/>
      <c r="M144" s="19"/>
      <c r="N144" s="19"/>
    </row>
    <row r="145" spans="1:14" ht="12.75">
      <c r="A145" s="21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3"/>
      <c r="M145" s="23"/>
      <c r="N145" s="22"/>
    </row>
    <row r="147" spans="1:15" ht="12.75">
      <c r="A147" s="12"/>
      <c r="B147" s="18"/>
      <c r="C147" s="17"/>
      <c r="D147" s="17"/>
      <c r="E147" s="17"/>
      <c r="F147" s="17"/>
      <c r="G147" s="13"/>
      <c r="H147" s="13"/>
      <c r="I147" s="13"/>
      <c r="J147" s="13"/>
      <c r="K147" s="13"/>
      <c r="L147" s="13"/>
      <c r="M147" s="13"/>
      <c r="N147" s="12"/>
      <c r="O147" s="2"/>
    </row>
  </sheetData>
  <sheetProtection/>
  <mergeCells count="32">
    <mergeCell ref="N10:N12"/>
    <mergeCell ref="F11:F12"/>
    <mergeCell ref="G80:I80"/>
    <mergeCell ref="J80:L80"/>
    <mergeCell ref="G10:M10"/>
    <mergeCell ref="H11:J11"/>
    <mergeCell ref="K11:M11"/>
    <mergeCell ref="G33:I33"/>
    <mergeCell ref="J33:L33"/>
    <mergeCell ref="B34:F34"/>
    <mergeCell ref="A10:A12"/>
    <mergeCell ref="B10:B12"/>
    <mergeCell ref="C10:E10"/>
    <mergeCell ref="A53:A55"/>
    <mergeCell ref="B53:B55"/>
    <mergeCell ref="C53:E53"/>
    <mergeCell ref="G123:I123"/>
    <mergeCell ref="J123:L123"/>
    <mergeCell ref="G53:M53"/>
    <mergeCell ref="B142:F142"/>
    <mergeCell ref="C100:E100"/>
    <mergeCell ref="B100:B102"/>
    <mergeCell ref="K101:M101"/>
    <mergeCell ref="G100:M100"/>
    <mergeCell ref="N53:N55"/>
    <mergeCell ref="F54:F55"/>
    <mergeCell ref="H54:J54"/>
    <mergeCell ref="K54:M54"/>
    <mergeCell ref="A100:A102"/>
    <mergeCell ref="N100:N102"/>
    <mergeCell ref="F101:F102"/>
    <mergeCell ref="H101:J101"/>
  </mergeCells>
  <printOptions/>
  <pageMargins left="0.1968503937007874" right="0.1968503937007874" top="0.984251968503937" bottom="0.1968503937007874" header="0.5118110236220472" footer="0.5118110236220472"/>
  <pageSetup horizontalDpi="180" verticalDpi="180" orientation="landscape" paperSize="9" scale="83" r:id="rId1"/>
  <rowBreaks count="2" manualBreakCount="2">
    <brk id="45" max="255" man="1"/>
    <brk id="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49"/>
  <sheetViews>
    <sheetView tabSelected="1" zoomScaleSheetLayoutView="100" zoomScalePageLayoutView="0" workbookViewId="0" topLeftCell="A157">
      <selection activeCell="D187" sqref="D187"/>
    </sheetView>
  </sheetViews>
  <sheetFormatPr defaultColWidth="9.00390625" defaultRowHeight="12.75"/>
  <cols>
    <col min="1" max="1" width="3.375" style="0" customWidth="1"/>
    <col min="2" max="2" width="34.375" style="0" customWidth="1"/>
    <col min="3" max="3" width="7.625" style="0" customWidth="1"/>
    <col min="4" max="4" width="9.25390625" style="0" customWidth="1"/>
    <col min="5" max="5" width="8.625" style="0" customWidth="1"/>
    <col min="6" max="6" width="10.75390625" style="0" customWidth="1"/>
    <col min="7" max="7" width="8.125" style="0" customWidth="1"/>
    <col min="8" max="8" width="5.12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</cols>
  <sheetData>
    <row r="1" s="57" customFormat="1" ht="15.75">
      <c r="A1" s="57" t="s">
        <v>135</v>
      </c>
    </row>
    <row r="4" spans="2:16" ht="12.75">
      <c r="B4" s="19" t="s">
        <v>0</v>
      </c>
      <c r="E4" s="22" t="s">
        <v>33</v>
      </c>
      <c r="F4" s="22" t="s">
        <v>1</v>
      </c>
      <c r="G4" s="22"/>
      <c r="O4" s="19"/>
      <c r="P4" s="19"/>
    </row>
    <row r="5" spans="2:16" ht="12.75">
      <c r="B5" t="s">
        <v>2</v>
      </c>
      <c r="E5" s="50">
        <f>G5/G8</f>
        <v>0.6619047619047619</v>
      </c>
      <c r="F5" s="22" t="s">
        <v>34</v>
      </c>
      <c r="G5" s="22">
        <f>H27+K27</f>
        <v>139</v>
      </c>
      <c r="O5" s="20"/>
      <c r="P5" s="19"/>
    </row>
    <row r="6" spans="2:16" ht="12.75">
      <c r="B6" t="s">
        <v>70</v>
      </c>
      <c r="E6" s="50">
        <f>G6/G8</f>
        <v>0.3380952380952381</v>
      </c>
      <c r="F6" s="22" t="s">
        <v>35</v>
      </c>
      <c r="G6" s="22">
        <f>I27+L27</f>
        <v>71</v>
      </c>
      <c r="O6" s="20"/>
      <c r="P6" s="19"/>
    </row>
    <row r="7" spans="2:16" ht="12.75">
      <c r="B7" t="s">
        <v>49</v>
      </c>
      <c r="E7" s="50">
        <f>G7/G8</f>
        <v>0</v>
      </c>
      <c r="F7" s="22" t="s">
        <v>36</v>
      </c>
      <c r="G7" s="22">
        <f>J27+M27</f>
        <v>0</v>
      </c>
      <c r="O7" s="20"/>
      <c r="P7" s="19"/>
    </row>
    <row r="8" spans="2:16" ht="12.75">
      <c r="B8" t="s">
        <v>3</v>
      </c>
      <c r="E8" s="50">
        <f>SUM(E5:E7)</f>
        <v>1</v>
      </c>
      <c r="F8" s="22" t="s">
        <v>4</v>
      </c>
      <c r="G8" s="22">
        <f>SUM(G5:G7)</f>
        <v>210</v>
      </c>
      <c r="O8" s="19"/>
      <c r="P8" s="19"/>
    </row>
    <row r="9" ht="12.75">
      <c r="B9" t="s">
        <v>37</v>
      </c>
    </row>
    <row r="10" spans="1:14" ht="12.75" customHeight="1">
      <c r="A10" s="64" t="s">
        <v>23</v>
      </c>
      <c r="B10" s="64" t="s">
        <v>5</v>
      </c>
      <c r="C10" s="66" t="s">
        <v>6</v>
      </c>
      <c r="D10" s="66"/>
      <c r="E10" s="66"/>
      <c r="F10" s="37" t="s">
        <v>7</v>
      </c>
      <c r="G10" s="66" t="s">
        <v>8</v>
      </c>
      <c r="H10" s="64"/>
      <c r="I10" s="64"/>
      <c r="J10" s="64"/>
      <c r="K10" s="64"/>
      <c r="L10" s="64"/>
      <c r="M10" s="64"/>
      <c r="N10" s="58" t="s">
        <v>9</v>
      </c>
    </row>
    <row r="11" spans="1:14" s="2" customFormat="1" ht="12.75">
      <c r="A11" s="64"/>
      <c r="B11" s="69"/>
      <c r="C11" s="38" t="s">
        <v>10</v>
      </c>
      <c r="D11" s="38" t="s">
        <v>11</v>
      </c>
      <c r="E11" s="39" t="s">
        <v>12</v>
      </c>
      <c r="F11" s="61" t="s">
        <v>4</v>
      </c>
      <c r="G11" s="39" t="s">
        <v>4</v>
      </c>
      <c r="H11" s="62" t="s">
        <v>93</v>
      </c>
      <c r="I11" s="63"/>
      <c r="J11" s="61"/>
      <c r="K11" s="62" t="s">
        <v>94</v>
      </c>
      <c r="L11" s="63"/>
      <c r="M11" s="61"/>
      <c r="N11" s="59"/>
    </row>
    <row r="12" spans="1:14" s="2" customFormat="1" ht="12.75">
      <c r="A12" s="64"/>
      <c r="B12" s="69"/>
      <c r="C12" s="41"/>
      <c r="D12" s="41" t="s">
        <v>13</v>
      </c>
      <c r="E12" s="42" t="s">
        <v>14</v>
      </c>
      <c r="F12" s="61"/>
      <c r="G12" s="42" t="s">
        <v>15</v>
      </c>
      <c r="H12" s="40" t="s">
        <v>16</v>
      </c>
      <c r="I12" s="43" t="s">
        <v>17</v>
      </c>
      <c r="J12" s="43" t="s">
        <v>18</v>
      </c>
      <c r="K12" s="43" t="s">
        <v>16</v>
      </c>
      <c r="L12" s="43" t="s">
        <v>17</v>
      </c>
      <c r="M12" s="43" t="s">
        <v>18</v>
      </c>
      <c r="N12" s="60"/>
    </row>
    <row r="13" spans="1:14" s="2" customFormat="1" ht="12.75">
      <c r="A13" s="4">
        <f aca="true" t="shared" si="0" ref="A13:A19">A12+1</f>
        <v>1</v>
      </c>
      <c r="B13" s="5" t="s">
        <v>80</v>
      </c>
      <c r="C13" s="6">
        <v>9</v>
      </c>
      <c r="D13" s="6"/>
      <c r="E13" s="6"/>
      <c r="F13" s="3">
        <v>3</v>
      </c>
      <c r="G13" s="6">
        <v>10</v>
      </c>
      <c r="H13" s="3">
        <v>10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/>
    </row>
    <row r="14" spans="1:14" s="2" customFormat="1" ht="12.75">
      <c r="A14" s="4">
        <f t="shared" si="0"/>
        <v>2</v>
      </c>
      <c r="B14" s="4" t="s">
        <v>85</v>
      </c>
      <c r="C14" s="6">
        <v>9</v>
      </c>
      <c r="D14" s="6"/>
      <c r="E14" s="6"/>
      <c r="F14" s="3">
        <v>3</v>
      </c>
      <c r="G14" s="6">
        <v>10</v>
      </c>
      <c r="H14" s="3">
        <v>10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/>
    </row>
    <row r="15" spans="1:14" s="2" customFormat="1" ht="12.75">
      <c r="A15" s="4">
        <f t="shared" si="0"/>
        <v>3</v>
      </c>
      <c r="B15" s="4" t="s">
        <v>50</v>
      </c>
      <c r="C15" s="6"/>
      <c r="D15" s="6">
        <v>9</v>
      </c>
      <c r="E15" s="6"/>
      <c r="F15" s="3">
        <v>2</v>
      </c>
      <c r="G15" s="6">
        <v>18</v>
      </c>
      <c r="H15" s="3">
        <v>10</v>
      </c>
      <c r="I15" s="3">
        <v>8</v>
      </c>
      <c r="J15" s="3">
        <v>0</v>
      </c>
      <c r="K15" s="3">
        <v>0</v>
      </c>
      <c r="L15" s="3">
        <v>0</v>
      </c>
      <c r="M15" s="3">
        <v>0</v>
      </c>
      <c r="N15" s="4"/>
    </row>
    <row r="16" spans="1:14" s="2" customFormat="1" ht="12.75">
      <c r="A16" s="4">
        <f t="shared" si="0"/>
        <v>4</v>
      </c>
      <c r="B16" s="4" t="s">
        <v>71</v>
      </c>
      <c r="C16" s="3"/>
      <c r="D16" s="6" t="s">
        <v>83</v>
      </c>
      <c r="E16" s="3"/>
      <c r="F16" s="3">
        <v>6</v>
      </c>
      <c r="G16" s="3">
        <v>56</v>
      </c>
      <c r="H16" s="3">
        <v>28</v>
      </c>
      <c r="I16" s="3">
        <v>0</v>
      </c>
      <c r="J16" s="3">
        <v>0</v>
      </c>
      <c r="K16" s="3">
        <v>28</v>
      </c>
      <c r="L16" s="3">
        <v>0</v>
      </c>
      <c r="M16" s="3">
        <v>0</v>
      </c>
      <c r="N16" s="4" t="s">
        <v>95</v>
      </c>
    </row>
    <row r="17" spans="1:14" s="2" customFormat="1" ht="12.75">
      <c r="A17" s="4">
        <f t="shared" si="0"/>
        <v>5</v>
      </c>
      <c r="B17" s="4" t="s">
        <v>39</v>
      </c>
      <c r="C17" s="3"/>
      <c r="D17" s="3"/>
      <c r="E17" s="3" t="s">
        <v>83</v>
      </c>
      <c r="F17" s="3">
        <v>8</v>
      </c>
      <c r="G17" s="3">
        <v>36</v>
      </c>
      <c r="H17" s="7">
        <v>0</v>
      </c>
      <c r="I17" s="7">
        <v>18</v>
      </c>
      <c r="J17" s="7">
        <v>0</v>
      </c>
      <c r="K17" s="7">
        <v>0</v>
      </c>
      <c r="L17" s="7">
        <v>18</v>
      </c>
      <c r="M17" s="7">
        <v>0</v>
      </c>
      <c r="N17" s="4" t="s">
        <v>96</v>
      </c>
    </row>
    <row r="18" spans="1:14" s="2" customFormat="1" ht="12.75">
      <c r="A18" s="4">
        <f t="shared" si="0"/>
        <v>6</v>
      </c>
      <c r="B18" s="4" t="s">
        <v>53</v>
      </c>
      <c r="C18" s="3"/>
      <c r="D18" s="6">
        <v>10</v>
      </c>
      <c r="E18" s="3"/>
      <c r="F18" s="3">
        <v>3</v>
      </c>
      <c r="G18" s="3">
        <v>10</v>
      </c>
      <c r="H18" s="3">
        <v>0</v>
      </c>
      <c r="I18" s="3">
        <v>0</v>
      </c>
      <c r="J18" s="3">
        <v>0</v>
      </c>
      <c r="K18" s="3">
        <v>0</v>
      </c>
      <c r="L18" s="3">
        <v>10</v>
      </c>
      <c r="M18" s="3">
        <v>0</v>
      </c>
      <c r="N18" s="4"/>
    </row>
    <row r="19" spans="1:14" s="2" customFormat="1" ht="12.75">
      <c r="A19" s="4">
        <f t="shared" si="0"/>
        <v>7</v>
      </c>
      <c r="B19" s="8" t="s">
        <v>81</v>
      </c>
      <c r="C19" s="9"/>
      <c r="D19" s="10">
        <v>10</v>
      </c>
      <c r="E19" s="9"/>
      <c r="F19" s="3">
        <v>3</v>
      </c>
      <c r="G19" s="3">
        <v>10</v>
      </c>
      <c r="H19" s="3">
        <v>0</v>
      </c>
      <c r="I19" s="3">
        <v>0</v>
      </c>
      <c r="J19" s="3">
        <v>0</v>
      </c>
      <c r="K19" s="3">
        <v>10</v>
      </c>
      <c r="L19" s="3">
        <v>0</v>
      </c>
      <c r="M19" s="3">
        <v>0</v>
      </c>
      <c r="N19" s="4"/>
    </row>
    <row r="20" spans="1:14" s="2" customFormat="1" ht="12.75">
      <c r="A20" s="4">
        <f>A19+1</f>
        <v>8</v>
      </c>
      <c r="B20" s="8" t="s">
        <v>79</v>
      </c>
      <c r="C20" s="9">
        <v>10</v>
      </c>
      <c r="D20" s="10"/>
      <c r="E20" s="9"/>
      <c r="F20" s="3">
        <v>12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4"/>
    </row>
    <row r="21" spans="1:14" s="2" customFormat="1" ht="12.75">
      <c r="A21" s="4"/>
      <c r="B21" s="8"/>
      <c r="C21" s="9"/>
      <c r="D21" s="10"/>
      <c r="E21" s="9"/>
      <c r="F21" s="3"/>
      <c r="G21" s="3"/>
      <c r="H21" s="3"/>
      <c r="I21" s="3"/>
      <c r="J21" s="3"/>
      <c r="K21" s="3"/>
      <c r="L21" s="3"/>
      <c r="M21" s="3"/>
      <c r="N21" s="4"/>
    </row>
    <row r="22" spans="1:14" s="2" customFormat="1" ht="12.75">
      <c r="A22" s="4"/>
      <c r="B22" s="28" t="s">
        <v>87</v>
      </c>
      <c r="C22" s="9"/>
      <c r="D22" s="10"/>
      <c r="E22" s="9"/>
      <c r="F22" s="3"/>
      <c r="G22" s="3"/>
      <c r="H22" s="3"/>
      <c r="I22" s="3"/>
      <c r="J22" s="3"/>
      <c r="K22" s="3"/>
      <c r="L22" s="3"/>
      <c r="M22" s="3"/>
      <c r="N22" s="4"/>
    </row>
    <row r="23" spans="1:14" s="2" customFormat="1" ht="12.75">
      <c r="A23" s="4">
        <v>9</v>
      </c>
      <c r="B23" s="4" t="s">
        <v>20</v>
      </c>
      <c r="C23" s="3">
        <v>9</v>
      </c>
      <c r="D23" s="3">
        <v>9</v>
      </c>
      <c r="E23" s="3"/>
      <c r="F23" s="3">
        <v>6</v>
      </c>
      <c r="G23" s="3">
        <v>22</v>
      </c>
      <c r="H23" s="3">
        <v>12</v>
      </c>
      <c r="I23" s="3">
        <v>10</v>
      </c>
      <c r="J23" s="3">
        <v>0</v>
      </c>
      <c r="K23" s="3">
        <v>0</v>
      </c>
      <c r="L23" s="3">
        <v>0</v>
      </c>
      <c r="M23" s="3">
        <v>0</v>
      </c>
      <c r="N23" s="4"/>
    </row>
    <row r="24" spans="1:14" s="2" customFormat="1" ht="12.75">
      <c r="A24" s="4">
        <v>10</v>
      </c>
      <c r="B24" s="4" t="s">
        <v>21</v>
      </c>
      <c r="C24" s="3"/>
      <c r="D24" s="3">
        <v>9</v>
      </c>
      <c r="E24" s="3"/>
      <c r="F24" s="3">
        <v>4</v>
      </c>
      <c r="G24" s="3">
        <v>14</v>
      </c>
      <c r="H24" s="3">
        <v>7</v>
      </c>
      <c r="I24" s="3">
        <v>7</v>
      </c>
      <c r="J24" s="3">
        <v>0</v>
      </c>
      <c r="K24" s="3">
        <v>0</v>
      </c>
      <c r="L24" s="3">
        <v>0</v>
      </c>
      <c r="M24" s="3">
        <v>0</v>
      </c>
      <c r="N24" s="4"/>
    </row>
    <row r="25" spans="1:14" s="2" customFormat="1" ht="12.75">
      <c r="A25" s="4">
        <v>11</v>
      </c>
      <c r="B25" s="4" t="s">
        <v>82</v>
      </c>
      <c r="C25" s="3"/>
      <c r="D25" s="3">
        <v>10</v>
      </c>
      <c r="E25" s="3"/>
      <c r="F25" s="3">
        <v>5</v>
      </c>
      <c r="G25" s="3">
        <v>12</v>
      </c>
      <c r="H25" s="3">
        <v>0</v>
      </c>
      <c r="I25" s="3">
        <v>0</v>
      </c>
      <c r="J25" s="3">
        <v>0</v>
      </c>
      <c r="K25" s="3">
        <v>12</v>
      </c>
      <c r="L25" s="3">
        <v>0</v>
      </c>
      <c r="M25" s="3">
        <v>0</v>
      </c>
      <c r="N25" s="11"/>
    </row>
    <row r="26" spans="1:14" s="2" customFormat="1" ht="12.75">
      <c r="A26" s="4">
        <v>12</v>
      </c>
      <c r="B26" s="4" t="s">
        <v>54</v>
      </c>
      <c r="C26" s="3"/>
      <c r="D26" s="3">
        <v>10</v>
      </c>
      <c r="E26" s="3"/>
      <c r="F26" s="3">
        <v>5</v>
      </c>
      <c r="G26" s="3">
        <v>12</v>
      </c>
      <c r="H26" s="3">
        <v>0</v>
      </c>
      <c r="I26" s="3">
        <v>0</v>
      </c>
      <c r="J26" s="3">
        <v>0</v>
      </c>
      <c r="K26" s="3">
        <v>12</v>
      </c>
      <c r="L26" s="3">
        <v>0</v>
      </c>
      <c r="M26" s="3">
        <v>0</v>
      </c>
      <c r="N26" s="4"/>
    </row>
    <row r="27" spans="1:14" s="16" customFormat="1" ht="12.75">
      <c r="A27" s="14"/>
      <c r="B27" s="14" t="s">
        <v>19</v>
      </c>
      <c r="C27" s="15">
        <v>4</v>
      </c>
      <c r="D27" s="15"/>
      <c r="E27" s="14"/>
      <c r="F27" s="15">
        <f aca="true" t="shared" si="1" ref="F27:M27">SUM(F13:F26)</f>
        <v>60</v>
      </c>
      <c r="G27" s="15">
        <f t="shared" si="1"/>
        <v>210</v>
      </c>
      <c r="H27" s="15">
        <f t="shared" si="1"/>
        <v>77</v>
      </c>
      <c r="I27" s="15">
        <f t="shared" si="1"/>
        <v>43</v>
      </c>
      <c r="J27" s="15">
        <f t="shared" si="1"/>
        <v>0</v>
      </c>
      <c r="K27" s="15">
        <f t="shared" si="1"/>
        <v>62</v>
      </c>
      <c r="L27" s="15">
        <f t="shared" si="1"/>
        <v>28</v>
      </c>
      <c r="M27" s="15">
        <f t="shared" si="1"/>
        <v>0</v>
      </c>
      <c r="N27" s="14"/>
    </row>
    <row r="28" spans="2:14" s="2" customFormat="1" ht="12.75">
      <c r="B28" s="26" t="s">
        <v>86</v>
      </c>
      <c r="C28" s="27"/>
      <c r="D28" s="27"/>
      <c r="E28" s="27"/>
      <c r="F28" s="16"/>
      <c r="G28" s="65">
        <f>SUM(H27:J27)</f>
        <v>120</v>
      </c>
      <c r="H28" s="65"/>
      <c r="I28" s="65"/>
      <c r="J28" s="65">
        <f>SUM(K27:M27)</f>
        <v>90</v>
      </c>
      <c r="K28" s="65"/>
      <c r="L28" s="65"/>
      <c r="M28" s="13"/>
      <c r="N28" s="12"/>
    </row>
    <row r="29" spans="1:14" s="2" customFormat="1" ht="12.75">
      <c r="A29" s="12"/>
      <c r="B29" s="67"/>
      <c r="C29" s="68"/>
      <c r="D29" s="68"/>
      <c r="E29" s="68"/>
      <c r="F29" s="68"/>
      <c r="G29" s="13"/>
      <c r="H29" s="13"/>
      <c r="I29" s="13"/>
      <c r="J29" s="13"/>
      <c r="K29" s="13"/>
      <c r="L29" s="13"/>
      <c r="M29" s="13"/>
      <c r="N29" s="12"/>
    </row>
    <row r="30" spans="1:14" s="2" customFormat="1" ht="12.75">
      <c r="A30" s="12"/>
      <c r="B30" s="18" t="s">
        <v>133</v>
      </c>
      <c r="C30" s="17"/>
      <c r="D30" s="17"/>
      <c r="E30" s="17"/>
      <c r="F30" s="17"/>
      <c r="G30" s="13"/>
      <c r="H30" s="13"/>
      <c r="I30" s="13"/>
      <c r="J30" s="13"/>
      <c r="K30" s="13"/>
      <c r="L30" s="13"/>
      <c r="M30" s="13"/>
      <c r="N30" s="12"/>
    </row>
    <row r="31" spans="1:17" s="2" customFormat="1" ht="12.75">
      <c r="A31" s="12"/>
      <c r="B31"/>
      <c r="C31"/>
      <c r="D31"/>
      <c r="E31"/>
      <c r="F31"/>
      <c r="G31"/>
      <c r="H31"/>
      <c r="I31"/>
      <c r="J31"/>
      <c r="K31"/>
      <c r="L31" s="19"/>
      <c r="M31" s="19"/>
      <c r="N31" s="19"/>
      <c r="O31" s="19"/>
      <c r="P31" s="19"/>
      <c r="Q31" s="12"/>
    </row>
    <row r="32" spans="1:17" s="2" customFormat="1" ht="12.75">
      <c r="A32" s="12"/>
      <c r="B32" t="s">
        <v>105</v>
      </c>
      <c r="C32"/>
      <c r="D32"/>
      <c r="E32"/>
      <c r="F32" s="33"/>
      <c r="G32" s="17" t="s">
        <v>105</v>
      </c>
      <c r="H32" s="17"/>
      <c r="I32"/>
      <c r="J32"/>
      <c r="K32"/>
      <c r="L32" s="19"/>
      <c r="M32" s="19"/>
      <c r="N32" s="19"/>
      <c r="O32" s="19"/>
      <c r="P32" s="19"/>
      <c r="Q32" s="12"/>
    </row>
    <row r="33" spans="1:17" s="2" customFormat="1" ht="12.75">
      <c r="A33" s="12"/>
      <c r="B33" t="s">
        <v>104</v>
      </c>
      <c r="C33"/>
      <c r="D33"/>
      <c r="E33"/>
      <c r="F33" s="70" t="s">
        <v>115</v>
      </c>
      <c r="G33" s="70"/>
      <c r="H33" s="70"/>
      <c r="I33" s="70"/>
      <c r="J33"/>
      <c r="K33"/>
      <c r="L33" s="19"/>
      <c r="M33" s="19"/>
      <c r="N33" s="19"/>
      <c r="O33" s="19"/>
      <c r="P33" s="19"/>
      <c r="Q33" s="12"/>
    </row>
    <row r="34" spans="1:17" s="2" customFormat="1" ht="12.75">
      <c r="A34" s="12">
        <v>1</v>
      </c>
      <c r="B34" t="s">
        <v>108</v>
      </c>
      <c r="C34"/>
      <c r="D34"/>
      <c r="E34"/>
      <c r="F34">
        <v>1</v>
      </c>
      <c r="G34" t="s">
        <v>106</v>
      </c>
      <c r="H34"/>
      <c r="I34"/>
      <c r="J34"/>
      <c r="K34"/>
      <c r="L34" s="19"/>
      <c r="M34" s="19"/>
      <c r="N34" s="19"/>
      <c r="O34" s="19"/>
      <c r="P34" s="19"/>
      <c r="Q34" s="12"/>
    </row>
    <row r="35" spans="1:17" s="2" customFormat="1" ht="12.75">
      <c r="A35" s="12">
        <v>2</v>
      </c>
      <c r="B35" t="s">
        <v>109</v>
      </c>
      <c r="C35"/>
      <c r="D35"/>
      <c r="E35"/>
      <c r="F35">
        <v>2</v>
      </c>
      <c r="G35" t="s">
        <v>110</v>
      </c>
      <c r="H35"/>
      <c r="I35"/>
      <c r="J35"/>
      <c r="K35"/>
      <c r="L35" s="19"/>
      <c r="M35" s="19"/>
      <c r="N35" s="19"/>
      <c r="O35" s="19"/>
      <c r="P35" s="19"/>
      <c r="Q35" s="12"/>
    </row>
    <row r="36" spans="1:17" s="2" customFormat="1" ht="12.75">
      <c r="A36" s="12">
        <v>3</v>
      </c>
      <c r="B36" t="s">
        <v>111</v>
      </c>
      <c r="C36"/>
      <c r="D36"/>
      <c r="E36"/>
      <c r="F36">
        <v>3</v>
      </c>
      <c r="G36" t="s">
        <v>112</v>
      </c>
      <c r="H36"/>
      <c r="I36"/>
      <c r="J36"/>
      <c r="K36"/>
      <c r="L36" s="19"/>
      <c r="M36" s="19"/>
      <c r="N36" s="19"/>
      <c r="O36" s="19"/>
      <c r="P36" s="19"/>
      <c r="Q36" s="12"/>
    </row>
    <row r="37" spans="1:17" s="2" customFormat="1" ht="12.75">
      <c r="A37" s="12">
        <v>4</v>
      </c>
      <c r="B37" t="s">
        <v>113</v>
      </c>
      <c r="C37"/>
      <c r="D37"/>
      <c r="E37"/>
      <c r="F37"/>
      <c r="G37"/>
      <c r="H37"/>
      <c r="I37"/>
      <c r="J37"/>
      <c r="K37"/>
      <c r="L37" s="19"/>
      <c r="M37" s="19"/>
      <c r="N37" s="19"/>
      <c r="O37" s="19"/>
      <c r="P37" s="19"/>
      <c r="Q37" s="12"/>
    </row>
    <row r="38" spans="1:17" s="2" customFormat="1" ht="12.75">
      <c r="A38" s="12">
        <v>5</v>
      </c>
      <c r="B38" t="s">
        <v>114</v>
      </c>
      <c r="C38"/>
      <c r="D38"/>
      <c r="E38"/>
      <c r="F38"/>
      <c r="G38"/>
      <c r="H38"/>
      <c r="I38"/>
      <c r="J38"/>
      <c r="K38"/>
      <c r="L38" s="19"/>
      <c r="M38" s="19"/>
      <c r="N38" s="19"/>
      <c r="O38" s="19"/>
      <c r="P38" s="19"/>
      <c r="Q38" s="12"/>
    </row>
    <row r="39" spans="1:17" s="2" customFormat="1" ht="12.75">
      <c r="A39" s="12"/>
      <c r="B39"/>
      <c r="C39"/>
      <c r="D39"/>
      <c r="E39"/>
      <c r="F39"/>
      <c r="G39"/>
      <c r="H39"/>
      <c r="I39"/>
      <c r="J39"/>
      <c r="K39"/>
      <c r="L39" s="19"/>
      <c r="M39" s="19"/>
      <c r="N39" s="19"/>
      <c r="O39" s="19"/>
      <c r="P39" s="19"/>
      <c r="Q39" s="12"/>
    </row>
    <row r="40" spans="1:17" s="2" customFormat="1" ht="12.75">
      <c r="A40" s="12"/>
      <c r="B40"/>
      <c r="C40"/>
      <c r="D40"/>
      <c r="E40"/>
      <c r="F40"/>
      <c r="G40"/>
      <c r="H40"/>
      <c r="I40"/>
      <c r="J40"/>
      <c r="K40"/>
      <c r="L40" s="19"/>
      <c r="M40" s="19"/>
      <c r="N40" s="19"/>
      <c r="O40" s="19"/>
      <c r="P40" s="19"/>
      <c r="Q40" s="12"/>
    </row>
    <row r="41" spans="1:17" s="2" customFormat="1" ht="12.75">
      <c r="A41" s="12"/>
      <c r="B41"/>
      <c r="C41"/>
      <c r="D41"/>
      <c r="E41"/>
      <c r="F41"/>
      <c r="G41"/>
      <c r="H41"/>
      <c r="I41"/>
      <c r="J41"/>
      <c r="K41"/>
      <c r="L41" s="19"/>
      <c r="M41" s="19"/>
      <c r="N41" s="19"/>
      <c r="O41" s="19"/>
      <c r="P41" s="19"/>
      <c r="Q41" s="12"/>
    </row>
    <row r="42" spans="1:17" s="2" customFormat="1" ht="12.75">
      <c r="A42" s="12"/>
      <c r="B42"/>
      <c r="C42"/>
      <c r="D42"/>
      <c r="E42"/>
      <c r="F42"/>
      <c r="G42"/>
      <c r="H42"/>
      <c r="I42"/>
      <c r="J42"/>
      <c r="K42"/>
      <c r="L42" s="19"/>
      <c r="M42" s="19"/>
      <c r="N42" s="19"/>
      <c r="O42" s="19"/>
      <c r="P42" s="19"/>
      <c r="Q42" s="12"/>
    </row>
    <row r="43" spans="1:17" s="2" customFormat="1" ht="12.75">
      <c r="A43" s="12"/>
      <c r="B43"/>
      <c r="C43"/>
      <c r="D43"/>
      <c r="E43"/>
      <c r="F43"/>
      <c r="G43"/>
      <c r="H43"/>
      <c r="I43"/>
      <c r="J43"/>
      <c r="K43"/>
      <c r="L43" s="19"/>
      <c r="M43" s="19"/>
      <c r="N43" s="19"/>
      <c r="O43" s="19"/>
      <c r="P43" s="19"/>
      <c r="Q43" s="12"/>
    </row>
    <row r="44" spans="1:17" s="2" customFormat="1" ht="12.75">
      <c r="A44" s="12"/>
      <c r="B44"/>
      <c r="C44"/>
      <c r="D44"/>
      <c r="E44"/>
      <c r="F44"/>
      <c r="G44"/>
      <c r="H44"/>
      <c r="I44"/>
      <c r="J44"/>
      <c r="K44"/>
      <c r="L44" s="19"/>
      <c r="M44" s="19"/>
      <c r="N44" s="19"/>
      <c r="O44" s="19"/>
      <c r="P44" s="19"/>
      <c r="Q44" s="12"/>
    </row>
    <row r="45" spans="1:14" s="2" customFormat="1" ht="12.75">
      <c r="A45"/>
      <c r="B45" s="19" t="s">
        <v>0</v>
      </c>
      <c r="C45"/>
      <c r="D45"/>
      <c r="E45" s="22" t="s">
        <v>33</v>
      </c>
      <c r="F45" s="22" t="s">
        <v>1</v>
      </c>
      <c r="G45" s="22"/>
      <c r="H45"/>
      <c r="I45"/>
      <c r="J45"/>
      <c r="K45"/>
      <c r="L45"/>
      <c r="M45"/>
      <c r="N45"/>
    </row>
    <row r="46" spans="2:7" ht="12.75">
      <c r="B46" t="s">
        <v>2</v>
      </c>
      <c r="E46" s="50">
        <f>G46/G49</f>
        <v>0.6017699115044248</v>
      </c>
      <c r="F46" s="22" t="s">
        <v>34</v>
      </c>
      <c r="G46" s="22">
        <f>H70+K70</f>
        <v>136</v>
      </c>
    </row>
    <row r="47" spans="2:7" ht="12.75">
      <c r="B47" t="s">
        <v>70</v>
      </c>
      <c r="E47" s="50">
        <f>G47/G49</f>
        <v>0.33185840707964603</v>
      </c>
      <c r="F47" s="22" t="s">
        <v>35</v>
      </c>
      <c r="G47" s="22">
        <f>I70+L70</f>
        <v>75</v>
      </c>
    </row>
    <row r="48" spans="2:7" ht="12.75">
      <c r="B48" t="s">
        <v>49</v>
      </c>
      <c r="E48" s="50">
        <f>G48/G49</f>
        <v>0.06637168141592921</v>
      </c>
      <c r="F48" s="22" t="s">
        <v>36</v>
      </c>
      <c r="G48" s="22">
        <f>J70+M70</f>
        <v>15</v>
      </c>
    </row>
    <row r="49" spans="2:15" ht="12.75">
      <c r="B49" t="s">
        <v>3</v>
      </c>
      <c r="E49" s="50">
        <f>SUM(E46:E48)</f>
        <v>1</v>
      </c>
      <c r="F49" s="22" t="s">
        <v>4</v>
      </c>
      <c r="G49" s="22">
        <f>SUM(G46:G48)</f>
        <v>226</v>
      </c>
      <c r="O49" s="19"/>
    </row>
    <row r="50" spans="2:15" ht="12.75">
      <c r="B50" t="s">
        <v>66</v>
      </c>
      <c r="O50" s="20"/>
    </row>
    <row r="51" spans="1:15" ht="25.5">
      <c r="A51" s="64" t="s">
        <v>23</v>
      </c>
      <c r="B51" s="64" t="s">
        <v>5</v>
      </c>
      <c r="C51" s="66" t="s">
        <v>6</v>
      </c>
      <c r="D51" s="66"/>
      <c r="E51" s="66"/>
      <c r="F51" s="37" t="s">
        <v>7</v>
      </c>
      <c r="G51" s="66" t="s">
        <v>8</v>
      </c>
      <c r="H51" s="64"/>
      <c r="I51" s="64"/>
      <c r="J51" s="64"/>
      <c r="K51" s="64"/>
      <c r="L51" s="64"/>
      <c r="M51" s="64"/>
      <c r="N51" s="58" t="s">
        <v>9</v>
      </c>
      <c r="O51" s="20"/>
    </row>
    <row r="52" spans="1:15" ht="12.75">
      <c r="A52" s="64"/>
      <c r="B52" s="69"/>
      <c r="C52" s="38" t="s">
        <v>10</v>
      </c>
      <c r="D52" s="38" t="s">
        <v>11</v>
      </c>
      <c r="E52" s="39" t="s">
        <v>12</v>
      </c>
      <c r="F52" s="61" t="s">
        <v>4</v>
      </c>
      <c r="G52" s="39" t="s">
        <v>4</v>
      </c>
      <c r="H52" s="62" t="s">
        <v>93</v>
      </c>
      <c r="I52" s="63"/>
      <c r="J52" s="61"/>
      <c r="K52" s="62" t="s">
        <v>94</v>
      </c>
      <c r="L52" s="63"/>
      <c r="M52" s="61"/>
      <c r="N52" s="59"/>
      <c r="O52" s="20"/>
    </row>
    <row r="53" spans="1:15" ht="12.75">
      <c r="A53" s="64"/>
      <c r="B53" s="69"/>
      <c r="C53" s="41"/>
      <c r="D53" s="41" t="s">
        <v>13</v>
      </c>
      <c r="E53" s="42" t="s">
        <v>14</v>
      </c>
      <c r="F53" s="61"/>
      <c r="G53" s="42" t="s">
        <v>15</v>
      </c>
      <c r="H53" s="40" t="s">
        <v>16</v>
      </c>
      <c r="I53" s="43" t="s">
        <v>17</v>
      </c>
      <c r="J53" s="43" t="s">
        <v>18</v>
      </c>
      <c r="K53" s="43" t="s">
        <v>16</v>
      </c>
      <c r="L53" s="43" t="s">
        <v>17</v>
      </c>
      <c r="M53" s="43" t="s">
        <v>18</v>
      </c>
      <c r="N53" s="60"/>
      <c r="O53" s="19"/>
    </row>
    <row r="54" spans="1:14" ht="12.75">
      <c r="A54" s="4">
        <f aca="true" t="shared" si="2" ref="A54:A60">A53+1</f>
        <v>1</v>
      </c>
      <c r="B54" s="5" t="s">
        <v>80</v>
      </c>
      <c r="C54" s="6">
        <v>9</v>
      </c>
      <c r="D54" s="6"/>
      <c r="E54" s="6"/>
      <c r="F54" s="3">
        <v>3</v>
      </c>
      <c r="G54" s="6">
        <v>10</v>
      </c>
      <c r="H54" s="3">
        <v>10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4"/>
    </row>
    <row r="55" spans="1:14" ht="12.75">
      <c r="A55" s="4">
        <f t="shared" si="2"/>
        <v>2</v>
      </c>
      <c r="B55" s="4" t="s">
        <v>85</v>
      </c>
      <c r="C55" s="6">
        <v>9</v>
      </c>
      <c r="D55" s="6"/>
      <c r="E55" s="6"/>
      <c r="F55" s="3">
        <v>3</v>
      </c>
      <c r="G55" s="6">
        <v>10</v>
      </c>
      <c r="H55" s="3">
        <v>10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4"/>
    </row>
    <row r="56" spans="1:14" ht="12.75">
      <c r="A56" s="4">
        <f t="shared" si="2"/>
        <v>3</v>
      </c>
      <c r="B56" s="4" t="s">
        <v>50</v>
      </c>
      <c r="C56" s="6"/>
      <c r="D56" s="6">
        <v>9</v>
      </c>
      <c r="E56" s="6"/>
      <c r="F56" s="3">
        <v>2</v>
      </c>
      <c r="G56" s="6">
        <v>18</v>
      </c>
      <c r="H56" s="3">
        <v>10</v>
      </c>
      <c r="I56" s="3">
        <v>8</v>
      </c>
      <c r="J56" s="3">
        <v>0</v>
      </c>
      <c r="K56" s="3">
        <v>0</v>
      </c>
      <c r="L56" s="3">
        <v>0</v>
      </c>
      <c r="M56" s="3">
        <v>0</v>
      </c>
      <c r="N56" s="4"/>
    </row>
    <row r="57" spans="1:14" ht="12.75">
      <c r="A57" s="4">
        <f t="shared" si="2"/>
        <v>4</v>
      </c>
      <c r="B57" s="4" t="s">
        <v>71</v>
      </c>
      <c r="C57" s="3"/>
      <c r="D57" s="6" t="s">
        <v>83</v>
      </c>
      <c r="E57" s="3"/>
      <c r="F57" s="3">
        <v>6</v>
      </c>
      <c r="G57" s="3">
        <v>56</v>
      </c>
      <c r="H57" s="3">
        <v>28</v>
      </c>
      <c r="I57" s="3">
        <v>0</v>
      </c>
      <c r="J57" s="3">
        <v>0</v>
      </c>
      <c r="K57" s="3">
        <v>28</v>
      </c>
      <c r="L57" s="3">
        <v>0</v>
      </c>
      <c r="M57" s="3">
        <v>0</v>
      </c>
      <c r="N57" s="4" t="s">
        <v>95</v>
      </c>
    </row>
    <row r="58" spans="1:14" ht="12.75">
      <c r="A58" s="4">
        <f t="shared" si="2"/>
        <v>5</v>
      </c>
      <c r="B58" s="4" t="s">
        <v>39</v>
      </c>
      <c r="C58" s="3"/>
      <c r="D58" s="3"/>
      <c r="E58" s="3" t="s">
        <v>83</v>
      </c>
      <c r="F58" s="3">
        <v>8</v>
      </c>
      <c r="G58" s="3">
        <v>36</v>
      </c>
      <c r="H58" s="7">
        <v>0</v>
      </c>
      <c r="I58" s="7">
        <v>18</v>
      </c>
      <c r="J58" s="7">
        <v>0</v>
      </c>
      <c r="K58" s="7">
        <v>0</v>
      </c>
      <c r="L58" s="7">
        <v>18</v>
      </c>
      <c r="M58" s="7">
        <v>0</v>
      </c>
      <c r="N58" s="4" t="s">
        <v>96</v>
      </c>
    </row>
    <row r="59" spans="1:14" ht="12.75">
      <c r="A59" s="4">
        <f t="shared" si="2"/>
        <v>6</v>
      </c>
      <c r="B59" s="4" t="s">
        <v>53</v>
      </c>
      <c r="C59" s="3"/>
      <c r="D59" s="6">
        <v>10</v>
      </c>
      <c r="E59" s="3"/>
      <c r="F59" s="3">
        <v>3</v>
      </c>
      <c r="G59" s="3">
        <v>10</v>
      </c>
      <c r="H59" s="3">
        <v>0</v>
      </c>
      <c r="I59" s="3">
        <v>0</v>
      </c>
      <c r="J59" s="3">
        <v>0</v>
      </c>
      <c r="K59" s="3">
        <v>0</v>
      </c>
      <c r="L59" s="3">
        <v>10</v>
      </c>
      <c r="M59" s="3">
        <v>0</v>
      </c>
      <c r="N59" s="4"/>
    </row>
    <row r="60" spans="1:14" ht="12.75">
      <c r="A60" s="4">
        <f t="shared" si="2"/>
        <v>7</v>
      </c>
      <c r="B60" s="8" t="s">
        <v>81</v>
      </c>
      <c r="C60" s="9"/>
      <c r="D60" s="10">
        <v>10</v>
      </c>
      <c r="E60" s="9"/>
      <c r="F60" s="3">
        <v>3</v>
      </c>
      <c r="G60" s="3">
        <v>10</v>
      </c>
      <c r="H60" s="3">
        <v>0</v>
      </c>
      <c r="I60" s="3">
        <v>0</v>
      </c>
      <c r="J60" s="3">
        <v>0</v>
      </c>
      <c r="K60" s="3">
        <v>10</v>
      </c>
      <c r="L60" s="3">
        <v>0</v>
      </c>
      <c r="M60" s="3">
        <v>0</v>
      </c>
      <c r="N60" s="4"/>
    </row>
    <row r="61" spans="1:14" ht="12.75">
      <c r="A61" s="4">
        <f>A60+1</f>
        <v>8</v>
      </c>
      <c r="B61" s="8" t="s">
        <v>79</v>
      </c>
      <c r="C61" s="9">
        <v>10</v>
      </c>
      <c r="D61" s="10"/>
      <c r="E61" s="9"/>
      <c r="F61" s="3">
        <v>12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4"/>
    </row>
    <row r="62" spans="1:14" ht="12.75">
      <c r="A62" s="4"/>
      <c r="B62" s="29"/>
      <c r="C62" s="9"/>
      <c r="D62" s="10"/>
      <c r="E62" s="9"/>
      <c r="F62" s="3"/>
      <c r="G62" s="3"/>
      <c r="H62" s="3"/>
      <c r="I62" s="3"/>
      <c r="J62" s="3"/>
      <c r="K62" s="3"/>
      <c r="L62" s="3"/>
      <c r="M62" s="3"/>
      <c r="N62" s="4"/>
    </row>
    <row r="63" spans="1:14" ht="12.75">
      <c r="A63" s="4"/>
      <c r="B63" s="30" t="s">
        <v>87</v>
      </c>
      <c r="C63" s="9"/>
      <c r="D63" s="10"/>
      <c r="E63" s="9"/>
      <c r="F63" s="3"/>
      <c r="G63" s="3"/>
      <c r="H63" s="3"/>
      <c r="I63" s="3"/>
      <c r="J63" s="3"/>
      <c r="K63" s="3"/>
      <c r="L63" s="3"/>
      <c r="M63" s="3"/>
      <c r="N63" s="4"/>
    </row>
    <row r="64" spans="1:14" ht="12.75">
      <c r="A64" s="51">
        <v>9</v>
      </c>
      <c r="B64" s="55" t="s">
        <v>56</v>
      </c>
      <c r="C64" s="52">
        <v>9</v>
      </c>
      <c r="D64" s="10"/>
      <c r="E64" s="9"/>
      <c r="F64" s="3">
        <v>2</v>
      </c>
      <c r="G64" s="3">
        <v>9</v>
      </c>
      <c r="H64" s="3">
        <v>9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4"/>
    </row>
    <row r="65" spans="1:14" ht="12.75">
      <c r="A65" s="51">
        <v>10</v>
      </c>
      <c r="B65" s="56" t="s">
        <v>57</v>
      </c>
      <c r="C65" s="52"/>
      <c r="D65" s="10">
        <v>9</v>
      </c>
      <c r="E65" s="9"/>
      <c r="F65" s="3">
        <v>3</v>
      </c>
      <c r="G65" s="3">
        <v>15</v>
      </c>
      <c r="H65" s="3">
        <v>0</v>
      </c>
      <c r="I65" s="3">
        <v>0</v>
      </c>
      <c r="J65" s="3">
        <v>15</v>
      </c>
      <c r="K65" s="3">
        <v>0</v>
      </c>
      <c r="L65" s="3">
        <v>0</v>
      </c>
      <c r="M65" s="3">
        <v>0</v>
      </c>
      <c r="N65" s="4"/>
    </row>
    <row r="66" spans="1:14" ht="12.75">
      <c r="A66" s="51">
        <v>11</v>
      </c>
      <c r="B66" s="56" t="s">
        <v>58</v>
      </c>
      <c r="C66" s="1"/>
      <c r="D66" s="3">
        <v>9</v>
      </c>
      <c r="E66" s="3"/>
      <c r="F66" s="3">
        <v>3</v>
      </c>
      <c r="G66" s="3">
        <v>12</v>
      </c>
      <c r="H66" s="3">
        <v>6</v>
      </c>
      <c r="I66" s="3">
        <v>6</v>
      </c>
      <c r="J66" s="3">
        <v>0</v>
      </c>
      <c r="K66" s="3">
        <v>0</v>
      </c>
      <c r="L66" s="3">
        <v>0</v>
      </c>
      <c r="M66" s="3">
        <v>0</v>
      </c>
      <c r="N66" s="4"/>
    </row>
    <row r="67" spans="1:14" ht="12.75">
      <c r="A67" s="51">
        <v>12</v>
      </c>
      <c r="B67" s="56" t="s">
        <v>59</v>
      </c>
      <c r="C67" s="1"/>
      <c r="D67" s="3">
        <v>9</v>
      </c>
      <c r="E67" s="3"/>
      <c r="F67" s="3">
        <v>2</v>
      </c>
      <c r="G67" s="3">
        <v>10</v>
      </c>
      <c r="H67" s="3">
        <v>10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11"/>
    </row>
    <row r="68" spans="1:14" ht="12.75">
      <c r="A68" s="51">
        <v>13</v>
      </c>
      <c r="B68" s="56" t="s">
        <v>60</v>
      </c>
      <c r="C68" s="1">
        <v>10</v>
      </c>
      <c r="D68" s="3">
        <v>10</v>
      </c>
      <c r="E68" s="3"/>
      <c r="F68" s="3">
        <v>5</v>
      </c>
      <c r="G68" s="3">
        <v>18</v>
      </c>
      <c r="H68" s="3">
        <v>0</v>
      </c>
      <c r="I68" s="3">
        <v>0</v>
      </c>
      <c r="J68" s="3">
        <v>0</v>
      </c>
      <c r="K68" s="3">
        <v>9</v>
      </c>
      <c r="L68" s="3">
        <v>9</v>
      </c>
      <c r="M68" s="3">
        <v>0</v>
      </c>
      <c r="N68" s="11"/>
    </row>
    <row r="69" spans="1:14" ht="12.75">
      <c r="A69" s="51">
        <v>14</v>
      </c>
      <c r="B69" s="54" t="s">
        <v>61</v>
      </c>
      <c r="C69" s="1"/>
      <c r="D69" s="3">
        <v>10</v>
      </c>
      <c r="E69" s="3"/>
      <c r="F69" s="3">
        <v>5</v>
      </c>
      <c r="G69" s="3">
        <v>12</v>
      </c>
      <c r="H69" s="3">
        <v>0</v>
      </c>
      <c r="I69" s="3">
        <v>0</v>
      </c>
      <c r="J69" s="3">
        <v>0</v>
      </c>
      <c r="K69" s="3">
        <v>6</v>
      </c>
      <c r="L69" s="3">
        <v>6</v>
      </c>
      <c r="M69" s="3">
        <v>0</v>
      </c>
      <c r="N69" s="11"/>
    </row>
    <row r="70" spans="1:14" ht="12.75">
      <c r="A70" s="14"/>
      <c r="B70" s="53" t="s">
        <v>19</v>
      </c>
      <c r="C70" s="15">
        <v>5</v>
      </c>
      <c r="D70" s="15"/>
      <c r="E70" s="14"/>
      <c r="F70" s="15">
        <f aca="true" t="shared" si="3" ref="F70:M70">SUM(F54:F69)</f>
        <v>60</v>
      </c>
      <c r="G70" s="15">
        <f t="shared" si="3"/>
        <v>226</v>
      </c>
      <c r="H70" s="15">
        <f t="shared" si="3"/>
        <v>83</v>
      </c>
      <c r="I70" s="15">
        <f t="shared" si="3"/>
        <v>32</v>
      </c>
      <c r="J70" s="15">
        <f t="shared" si="3"/>
        <v>15</v>
      </c>
      <c r="K70" s="15">
        <f t="shared" si="3"/>
        <v>53</v>
      </c>
      <c r="L70" s="15">
        <f t="shared" si="3"/>
        <v>43</v>
      </c>
      <c r="M70" s="15">
        <f t="shared" si="3"/>
        <v>0</v>
      </c>
      <c r="N70" s="14"/>
    </row>
    <row r="71" spans="2:14" ht="12.75">
      <c r="B71" s="26" t="s">
        <v>86</v>
      </c>
      <c r="C71" s="27"/>
      <c r="D71" s="27"/>
      <c r="E71" s="27"/>
      <c r="F71" s="16"/>
      <c r="G71" s="65">
        <f>SUM(H70:J70)</f>
        <v>130</v>
      </c>
      <c r="H71" s="65"/>
      <c r="I71" s="65"/>
      <c r="J71" s="65">
        <f>SUM(K70:M70)</f>
        <v>96</v>
      </c>
      <c r="K71" s="65"/>
      <c r="L71" s="65"/>
      <c r="M71" s="13"/>
      <c r="N71" s="12"/>
    </row>
    <row r="72" spans="1:14" ht="12.75">
      <c r="A72" s="12"/>
      <c r="B72" s="67"/>
      <c r="C72" s="68"/>
      <c r="D72" s="68"/>
      <c r="E72" s="68"/>
      <c r="F72" s="68"/>
      <c r="G72" s="13"/>
      <c r="H72" s="13"/>
      <c r="I72" s="13"/>
      <c r="J72" s="13"/>
      <c r="K72" s="13"/>
      <c r="L72" s="13"/>
      <c r="M72" s="13"/>
      <c r="N72" s="12"/>
    </row>
    <row r="73" spans="1:14" ht="12.75">
      <c r="A73" s="12"/>
      <c r="B73" s="18" t="s">
        <v>133</v>
      </c>
      <c r="C73" s="17"/>
      <c r="D73" s="17"/>
      <c r="E73" s="17"/>
      <c r="F73" s="17"/>
      <c r="G73" s="13"/>
      <c r="H73" s="13"/>
      <c r="I73" s="13"/>
      <c r="J73" s="13"/>
      <c r="K73" s="13"/>
      <c r="L73" s="13"/>
      <c r="M73" s="13"/>
      <c r="N73" s="12"/>
    </row>
    <row r="74" spans="1:14" ht="12.75">
      <c r="A74" s="12"/>
      <c r="L74" s="19"/>
      <c r="M74" s="19"/>
      <c r="N74" s="19"/>
    </row>
    <row r="75" spans="1:11" s="19" customFormat="1" ht="12.75">
      <c r="A75" s="12"/>
      <c r="B75" t="s">
        <v>105</v>
      </c>
      <c r="C75"/>
      <c r="D75"/>
      <c r="E75"/>
      <c r="F75" s="33"/>
      <c r="G75" s="17" t="s">
        <v>105</v>
      </c>
      <c r="H75" s="17"/>
      <c r="I75"/>
      <c r="J75"/>
      <c r="K75"/>
    </row>
    <row r="76" spans="1:11" s="19" customFormat="1" ht="12.75">
      <c r="A76" s="12"/>
      <c r="B76" t="s">
        <v>104</v>
      </c>
      <c r="C76"/>
      <c r="D76"/>
      <c r="E76"/>
      <c r="F76" s="70" t="s">
        <v>116</v>
      </c>
      <c r="G76" s="70"/>
      <c r="H76" s="70"/>
      <c r="I76" s="70"/>
      <c r="J76"/>
      <c r="K76"/>
    </row>
    <row r="77" spans="1:11" s="19" customFormat="1" ht="12.75">
      <c r="A77" s="12">
        <v>1</v>
      </c>
      <c r="B77" t="s">
        <v>108</v>
      </c>
      <c r="C77"/>
      <c r="D77"/>
      <c r="E77"/>
      <c r="F77">
        <v>1</v>
      </c>
      <c r="G77" t="s">
        <v>106</v>
      </c>
      <c r="H77"/>
      <c r="I77"/>
      <c r="J77"/>
      <c r="K77"/>
    </row>
    <row r="78" spans="1:11" s="19" customFormat="1" ht="12.75">
      <c r="A78" s="12">
        <v>2</v>
      </c>
      <c r="B78" t="s">
        <v>109</v>
      </c>
      <c r="C78"/>
      <c r="D78"/>
      <c r="E78"/>
      <c r="F78">
        <v>2</v>
      </c>
      <c r="G78" t="s">
        <v>110</v>
      </c>
      <c r="H78"/>
      <c r="I78"/>
      <c r="J78"/>
      <c r="K78"/>
    </row>
    <row r="79" spans="1:11" s="19" customFormat="1" ht="12.75">
      <c r="A79" s="12">
        <v>3</v>
      </c>
      <c r="B79" t="s">
        <v>111</v>
      </c>
      <c r="C79"/>
      <c r="D79"/>
      <c r="E79"/>
      <c r="F79">
        <v>3</v>
      </c>
      <c r="G79" t="s">
        <v>112</v>
      </c>
      <c r="H79"/>
      <c r="I79"/>
      <c r="J79"/>
      <c r="K79"/>
    </row>
    <row r="80" spans="1:11" s="19" customFormat="1" ht="12.75">
      <c r="A80" s="12">
        <v>4</v>
      </c>
      <c r="B80" t="s">
        <v>113</v>
      </c>
      <c r="C80"/>
      <c r="D80"/>
      <c r="E80"/>
      <c r="F80"/>
      <c r="G80"/>
      <c r="H80"/>
      <c r="I80"/>
      <c r="J80"/>
      <c r="K80"/>
    </row>
    <row r="81" spans="1:11" s="19" customFormat="1" ht="12.75">
      <c r="A81" s="12">
        <v>5</v>
      </c>
      <c r="B81" t="s">
        <v>114</v>
      </c>
      <c r="C81"/>
      <c r="D81"/>
      <c r="E81"/>
      <c r="F81"/>
      <c r="G81"/>
      <c r="H81"/>
      <c r="I81"/>
      <c r="J81"/>
      <c r="K81"/>
    </row>
    <row r="82" spans="1:11" s="19" customFormat="1" ht="12.75">
      <c r="A82" s="12"/>
      <c r="B82"/>
      <c r="C82"/>
      <c r="D82"/>
      <c r="E82"/>
      <c r="F82"/>
      <c r="G82"/>
      <c r="H82"/>
      <c r="I82"/>
      <c r="J82"/>
      <c r="K82"/>
    </row>
    <row r="83" spans="1:14" s="19" customFormat="1" ht="12.75">
      <c r="A83" s="21"/>
      <c r="B83"/>
      <c r="C83" s="22"/>
      <c r="D83" s="22"/>
      <c r="E83" s="22"/>
      <c r="F83" s="22"/>
      <c r="G83" s="22"/>
      <c r="H83" s="22"/>
      <c r="I83" s="22"/>
      <c r="J83" s="22"/>
      <c r="K83" s="22"/>
      <c r="L83" s="23"/>
      <c r="M83" s="23"/>
      <c r="N83" s="22"/>
    </row>
    <row r="84" spans="1:14" s="19" customFormat="1" ht="12.75">
      <c r="A84" s="21"/>
      <c r="B84"/>
      <c r="C84" s="22"/>
      <c r="D84" s="22"/>
      <c r="E84" s="22"/>
      <c r="F84" s="22"/>
      <c r="G84" s="22"/>
      <c r="H84" s="22"/>
      <c r="I84" s="22"/>
      <c r="J84" s="22"/>
      <c r="K84" s="22"/>
      <c r="L84" s="23"/>
      <c r="M84" s="23"/>
      <c r="N84" s="22"/>
    </row>
    <row r="85" spans="2:7" ht="12.75">
      <c r="B85" s="19" t="s">
        <v>0</v>
      </c>
      <c r="E85" s="22" t="s">
        <v>33</v>
      </c>
      <c r="F85" s="22" t="s">
        <v>1</v>
      </c>
      <c r="G85" s="22"/>
    </row>
    <row r="86" spans="2:7" ht="12.75">
      <c r="B86" t="s">
        <v>2</v>
      </c>
      <c r="E86" s="50">
        <f>G86/G89</f>
        <v>0.5</v>
      </c>
      <c r="F86" s="22" t="s">
        <v>34</v>
      </c>
      <c r="G86" s="22">
        <f>H108+K108</f>
        <v>96</v>
      </c>
    </row>
    <row r="87" spans="2:7" ht="12.75">
      <c r="B87" t="s">
        <v>70</v>
      </c>
      <c r="E87" s="50">
        <f>G87/G89</f>
        <v>0.5</v>
      </c>
      <c r="F87" s="22" t="s">
        <v>35</v>
      </c>
      <c r="G87" s="22">
        <f>I108+L108</f>
        <v>96</v>
      </c>
    </row>
    <row r="88" spans="2:7" ht="12.75">
      <c r="B88" t="s">
        <v>49</v>
      </c>
      <c r="E88" s="50">
        <f>G88/G89</f>
        <v>0</v>
      </c>
      <c r="F88" s="22" t="s">
        <v>36</v>
      </c>
      <c r="G88" s="22">
        <f>J108+M108</f>
        <v>0</v>
      </c>
    </row>
    <row r="89" spans="2:7" ht="12.75">
      <c r="B89" t="s">
        <v>3</v>
      </c>
      <c r="E89" s="50">
        <f>SUM(E86:E88)</f>
        <v>1</v>
      </c>
      <c r="F89" s="22" t="s">
        <v>4</v>
      </c>
      <c r="G89" s="22">
        <f>SUM(G86:G88)</f>
        <v>192</v>
      </c>
    </row>
    <row r="90" ht="12.75">
      <c r="B90" t="s">
        <v>45</v>
      </c>
    </row>
    <row r="91" spans="1:14" ht="25.5">
      <c r="A91" s="64" t="s">
        <v>23</v>
      </c>
      <c r="B91" s="64" t="s">
        <v>5</v>
      </c>
      <c r="C91" s="66" t="s">
        <v>6</v>
      </c>
      <c r="D91" s="66"/>
      <c r="E91" s="66"/>
      <c r="F91" s="37" t="s">
        <v>7</v>
      </c>
      <c r="G91" s="66" t="s">
        <v>8</v>
      </c>
      <c r="H91" s="64"/>
      <c r="I91" s="64"/>
      <c r="J91" s="64"/>
      <c r="K91" s="64"/>
      <c r="L91" s="64"/>
      <c r="M91" s="64"/>
      <c r="N91" s="58" t="s">
        <v>9</v>
      </c>
    </row>
    <row r="92" spans="1:14" ht="12.75">
      <c r="A92" s="64"/>
      <c r="B92" s="69"/>
      <c r="C92" s="38" t="s">
        <v>10</v>
      </c>
      <c r="D92" s="38" t="s">
        <v>11</v>
      </c>
      <c r="E92" s="39" t="s">
        <v>12</v>
      </c>
      <c r="F92" s="61" t="s">
        <v>4</v>
      </c>
      <c r="G92" s="39" t="s">
        <v>4</v>
      </c>
      <c r="H92" s="62" t="s">
        <v>93</v>
      </c>
      <c r="I92" s="63"/>
      <c r="J92" s="61"/>
      <c r="K92" s="62" t="s">
        <v>94</v>
      </c>
      <c r="L92" s="63"/>
      <c r="M92" s="61"/>
      <c r="N92" s="59"/>
    </row>
    <row r="93" spans="1:14" ht="12.75">
      <c r="A93" s="64"/>
      <c r="B93" s="69"/>
      <c r="C93" s="41"/>
      <c r="D93" s="41" t="s">
        <v>13</v>
      </c>
      <c r="E93" s="42" t="s">
        <v>14</v>
      </c>
      <c r="F93" s="61"/>
      <c r="G93" s="42" t="s">
        <v>15</v>
      </c>
      <c r="H93" s="40" t="s">
        <v>16</v>
      </c>
      <c r="I93" s="43" t="s">
        <v>17</v>
      </c>
      <c r="J93" s="43" t="s">
        <v>18</v>
      </c>
      <c r="K93" s="43" t="s">
        <v>16</v>
      </c>
      <c r="L93" s="43" t="s">
        <v>17</v>
      </c>
      <c r="M93" s="43" t="s">
        <v>18</v>
      </c>
      <c r="N93" s="60"/>
    </row>
    <row r="94" spans="1:14" ht="12.75">
      <c r="A94" s="4">
        <f aca="true" t="shared" si="4" ref="A94:A100">A93+1</f>
        <v>1</v>
      </c>
      <c r="B94" s="5" t="s">
        <v>80</v>
      </c>
      <c r="C94" s="6">
        <v>9</v>
      </c>
      <c r="D94" s="6"/>
      <c r="E94" s="6"/>
      <c r="F94" s="3">
        <v>3</v>
      </c>
      <c r="G94" s="6">
        <v>10</v>
      </c>
      <c r="H94" s="3">
        <v>10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4"/>
    </row>
    <row r="95" spans="1:14" ht="12.75">
      <c r="A95" s="4">
        <f t="shared" si="4"/>
        <v>2</v>
      </c>
      <c r="B95" s="4" t="s">
        <v>85</v>
      </c>
      <c r="C95" s="6">
        <v>9</v>
      </c>
      <c r="D95" s="6">
        <v>9</v>
      </c>
      <c r="E95" s="6"/>
      <c r="F95" s="3">
        <v>3</v>
      </c>
      <c r="G95" s="6">
        <v>10</v>
      </c>
      <c r="H95" s="3">
        <v>10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4"/>
    </row>
    <row r="96" spans="1:14" ht="12.75">
      <c r="A96" s="4">
        <f t="shared" si="4"/>
        <v>3</v>
      </c>
      <c r="B96" s="4" t="s">
        <v>50</v>
      </c>
      <c r="C96" s="6"/>
      <c r="D96" s="6">
        <v>9</v>
      </c>
      <c r="E96" s="6"/>
      <c r="F96" s="3">
        <v>2</v>
      </c>
      <c r="G96" s="6">
        <v>18</v>
      </c>
      <c r="H96" s="3">
        <v>10</v>
      </c>
      <c r="I96" s="3">
        <v>8</v>
      </c>
      <c r="J96" s="3">
        <v>0</v>
      </c>
      <c r="K96" s="3">
        <v>0</v>
      </c>
      <c r="L96" s="3">
        <v>0</v>
      </c>
      <c r="M96" s="3">
        <v>0</v>
      </c>
      <c r="N96" s="4"/>
    </row>
    <row r="97" spans="1:14" ht="12.75">
      <c r="A97" s="4">
        <f t="shared" si="4"/>
        <v>4</v>
      </c>
      <c r="B97" s="4" t="s">
        <v>71</v>
      </c>
      <c r="C97" s="3"/>
      <c r="D97" s="6" t="s">
        <v>83</v>
      </c>
      <c r="E97" s="3"/>
      <c r="F97" s="3">
        <v>6</v>
      </c>
      <c r="G97" s="3">
        <v>56</v>
      </c>
      <c r="H97" s="3">
        <v>28</v>
      </c>
      <c r="I97" s="3">
        <v>0</v>
      </c>
      <c r="J97" s="3">
        <v>0</v>
      </c>
      <c r="K97" s="3">
        <v>28</v>
      </c>
      <c r="L97" s="3">
        <v>0</v>
      </c>
      <c r="M97" s="3">
        <v>0</v>
      </c>
      <c r="N97" s="4" t="s">
        <v>95</v>
      </c>
    </row>
    <row r="98" spans="1:14" ht="12.75">
      <c r="A98" s="4">
        <f t="shared" si="4"/>
        <v>5</v>
      </c>
      <c r="B98" s="4" t="s">
        <v>39</v>
      </c>
      <c r="C98" s="3"/>
      <c r="D98" s="3"/>
      <c r="E98" s="3" t="s">
        <v>84</v>
      </c>
      <c r="F98" s="3">
        <v>8</v>
      </c>
      <c r="G98" s="3">
        <v>36</v>
      </c>
      <c r="H98" s="7">
        <v>0</v>
      </c>
      <c r="I98" s="7">
        <v>18</v>
      </c>
      <c r="J98" s="7">
        <v>0</v>
      </c>
      <c r="K98" s="7">
        <v>0</v>
      </c>
      <c r="L98" s="7">
        <v>18</v>
      </c>
      <c r="M98" s="7">
        <v>0</v>
      </c>
      <c r="N98" s="4" t="s">
        <v>96</v>
      </c>
    </row>
    <row r="99" spans="1:14" ht="12.75">
      <c r="A99" s="4">
        <f t="shared" si="4"/>
        <v>6</v>
      </c>
      <c r="B99" s="4" t="s">
        <v>53</v>
      </c>
      <c r="C99" s="3"/>
      <c r="D99" s="6">
        <v>10</v>
      </c>
      <c r="E99" s="3"/>
      <c r="F99" s="3">
        <v>3</v>
      </c>
      <c r="G99" s="3">
        <v>10</v>
      </c>
      <c r="H99" s="3">
        <v>0</v>
      </c>
      <c r="I99" s="3">
        <v>0</v>
      </c>
      <c r="J99" s="3">
        <v>0</v>
      </c>
      <c r="K99" s="3">
        <v>0</v>
      </c>
      <c r="L99" s="3">
        <v>10</v>
      </c>
      <c r="M99" s="3">
        <v>0</v>
      </c>
      <c r="N99" s="4"/>
    </row>
    <row r="100" spans="1:14" ht="12.75">
      <c r="A100" s="4">
        <f t="shared" si="4"/>
        <v>7</v>
      </c>
      <c r="B100" s="8" t="s">
        <v>81</v>
      </c>
      <c r="C100" s="9"/>
      <c r="D100" s="10">
        <v>10</v>
      </c>
      <c r="E100" s="9"/>
      <c r="F100" s="3">
        <v>3</v>
      </c>
      <c r="G100" s="3">
        <v>10</v>
      </c>
      <c r="H100" s="3">
        <v>0</v>
      </c>
      <c r="I100" s="3">
        <v>0</v>
      </c>
      <c r="J100" s="3">
        <v>0</v>
      </c>
      <c r="K100" s="3">
        <v>10</v>
      </c>
      <c r="L100" s="3">
        <v>0</v>
      </c>
      <c r="M100" s="3">
        <v>0</v>
      </c>
      <c r="N100" s="4"/>
    </row>
    <row r="101" spans="1:14" ht="12.75">
      <c r="A101" s="4">
        <f>A100+1</f>
        <v>8</v>
      </c>
      <c r="B101" s="8" t="s">
        <v>79</v>
      </c>
      <c r="C101" s="9">
        <v>10</v>
      </c>
      <c r="D101" s="10"/>
      <c r="E101" s="9"/>
      <c r="F101" s="3">
        <v>12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4"/>
    </row>
    <row r="102" spans="1:14" ht="12.75">
      <c r="A102" s="4"/>
      <c r="B102" s="8"/>
      <c r="C102" s="9"/>
      <c r="D102" s="10"/>
      <c r="E102" s="9"/>
      <c r="F102" s="3"/>
      <c r="G102" s="3"/>
      <c r="H102" s="3"/>
      <c r="I102" s="3"/>
      <c r="J102" s="3"/>
      <c r="K102" s="3"/>
      <c r="L102" s="3"/>
      <c r="M102" s="3"/>
      <c r="N102" s="4"/>
    </row>
    <row r="103" spans="1:14" ht="12.75">
      <c r="A103" s="4"/>
      <c r="B103" s="28" t="s">
        <v>87</v>
      </c>
      <c r="C103" s="9"/>
      <c r="D103" s="10"/>
      <c r="E103" s="9"/>
      <c r="F103" s="3"/>
      <c r="G103" s="3"/>
      <c r="H103" s="3"/>
      <c r="I103" s="3"/>
      <c r="J103" s="3"/>
      <c r="K103" s="3"/>
      <c r="L103" s="3"/>
      <c r="M103" s="3"/>
      <c r="N103" s="4"/>
    </row>
    <row r="104" spans="1:14" ht="12.75">
      <c r="A104" s="4">
        <v>9</v>
      </c>
      <c r="B104" s="4" t="s">
        <v>42</v>
      </c>
      <c r="C104" s="3"/>
      <c r="D104" s="6">
        <v>9</v>
      </c>
      <c r="E104" s="3"/>
      <c r="F104" s="3">
        <v>4</v>
      </c>
      <c r="G104" s="3">
        <v>9</v>
      </c>
      <c r="H104" s="3">
        <v>0</v>
      </c>
      <c r="I104" s="3">
        <v>9</v>
      </c>
      <c r="J104" s="3">
        <v>0</v>
      </c>
      <c r="K104" s="3">
        <v>0</v>
      </c>
      <c r="L104" s="3">
        <v>0</v>
      </c>
      <c r="M104" s="3">
        <v>0</v>
      </c>
      <c r="N104" s="4"/>
    </row>
    <row r="105" spans="1:14" ht="12.75">
      <c r="A105" s="4">
        <v>10</v>
      </c>
      <c r="B105" s="8" t="s">
        <v>22</v>
      </c>
      <c r="C105" s="9"/>
      <c r="D105" s="10">
        <v>9</v>
      </c>
      <c r="E105" s="9"/>
      <c r="F105" s="3">
        <v>7</v>
      </c>
      <c r="G105" s="3">
        <v>16</v>
      </c>
      <c r="H105" s="3">
        <v>0</v>
      </c>
      <c r="I105" s="3">
        <v>16</v>
      </c>
      <c r="J105" s="3">
        <v>0</v>
      </c>
      <c r="K105" s="3">
        <v>0</v>
      </c>
      <c r="L105" s="3">
        <v>0</v>
      </c>
      <c r="M105" s="3">
        <v>0</v>
      </c>
      <c r="N105" s="4"/>
    </row>
    <row r="106" spans="1:14" ht="12.75">
      <c r="A106" s="4">
        <v>11</v>
      </c>
      <c r="B106" s="8" t="s">
        <v>32</v>
      </c>
      <c r="C106" s="9"/>
      <c r="D106" s="10">
        <v>9</v>
      </c>
      <c r="E106" s="9"/>
      <c r="F106" s="3">
        <v>4</v>
      </c>
      <c r="G106" s="3">
        <v>9</v>
      </c>
      <c r="H106" s="3">
        <v>0</v>
      </c>
      <c r="I106" s="3">
        <v>9</v>
      </c>
      <c r="J106" s="3">
        <v>0</v>
      </c>
      <c r="K106" s="3">
        <v>0</v>
      </c>
      <c r="L106" s="3">
        <v>0</v>
      </c>
      <c r="M106" s="3">
        <v>0</v>
      </c>
      <c r="N106" s="4"/>
    </row>
    <row r="107" spans="1:14" ht="12.75">
      <c r="A107" s="4">
        <v>12</v>
      </c>
      <c r="B107" s="4" t="s">
        <v>62</v>
      </c>
      <c r="C107" s="3"/>
      <c r="D107" s="3">
        <v>10</v>
      </c>
      <c r="E107" s="3"/>
      <c r="F107" s="3">
        <v>5</v>
      </c>
      <c r="G107" s="3">
        <v>8</v>
      </c>
      <c r="H107" s="3">
        <v>0</v>
      </c>
      <c r="I107" s="3">
        <v>0</v>
      </c>
      <c r="J107" s="3">
        <v>0</v>
      </c>
      <c r="K107" s="3">
        <v>0</v>
      </c>
      <c r="L107" s="3">
        <v>8</v>
      </c>
      <c r="M107" s="3">
        <v>0</v>
      </c>
      <c r="N107" s="4"/>
    </row>
    <row r="108" spans="1:14" ht="12.75">
      <c r="A108" s="14"/>
      <c r="B108" s="14" t="s">
        <v>19</v>
      </c>
      <c r="C108" s="15">
        <v>3</v>
      </c>
      <c r="D108" s="15"/>
      <c r="E108" s="14"/>
      <c r="F108" s="15">
        <f aca="true" t="shared" si="5" ref="F108:M108">SUM(F94:F107)</f>
        <v>60</v>
      </c>
      <c r="G108" s="15">
        <f t="shared" si="5"/>
        <v>192</v>
      </c>
      <c r="H108" s="15">
        <f t="shared" si="5"/>
        <v>58</v>
      </c>
      <c r="I108" s="15">
        <f t="shared" si="5"/>
        <v>60</v>
      </c>
      <c r="J108" s="15">
        <f t="shared" si="5"/>
        <v>0</v>
      </c>
      <c r="K108" s="15">
        <f t="shared" si="5"/>
        <v>38</v>
      </c>
      <c r="L108" s="15">
        <f t="shared" si="5"/>
        <v>36</v>
      </c>
      <c r="M108" s="15">
        <f t="shared" si="5"/>
        <v>0</v>
      </c>
      <c r="N108" s="14"/>
    </row>
    <row r="109" spans="2:14" ht="12.75">
      <c r="B109" s="26" t="s">
        <v>86</v>
      </c>
      <c r="C109" s="27"/>
      <c r="D109" s="27"/>
      <c r="E109" s="27"/>
      <c r="F109" s="16"/>
      <c r="G109" s="65">
        <f>SUM(H108:J108)</f>
        <v>118</v>
      </c>
      <c r="H109" s="65"/>
      <c r="I109" s="65"/>
      <c r="J109" s="65">
        <f>SUM(K108:M108)</f>
        <v>74</v>
      </c>
      <c r="K109" s="65"/>
      <c r="L109" s="65"/>
      <c r="M109" s="13"/>
      <c r="N109" s="12"/>
    </row>
    <row r="110" spans="1:14" ht="12.75">
      <c r="A110" s="12"/>
      <c r="B110" s="67"/>
      <c r="C110" s="68"/>
      <c r="D110" s="68"/>
      <c r="E110" s="68"/>
      <c r="F110" s="68"/>
      <c r="G110" s="13"/>
      <c r="H110" s="13"/>
      <c r="I110" s="13"/>
      <c r="J110" s="13"/>
      <c r="K110" s="13"/>
      <c r="L110" s="13"/>
      <c r="M110" s="13"/>
      <c r="N110" s="12"/>
    </row>
    <row r="111" spans="1:14" ht="12.75">
      <c r="A111" s="12"/>
      <c r="B111" s="18" t="s">
        <v>133</v>
      </c>
      <c r="C111" s="17"/>
      <c r="D111" s="17"/>
      <c r="E111" s="17"/>
      <c r="F111" s="17"/>
      <c r="G111" s="13"/>
      <c r="H111" s="13"/>
      <c r="I111" s="13"/>
      <c r="J111" s="13"/>
      <c r="K111" s="13"/>
      <c r="L111" s="13"/>
      <c r="M111" s="13"/>
      <c r="N111" s="12"/>
    </row>
    <row r="112" spans="1:14" ht="12.75">
      <c r="A112" s="12"/>
      <c r="L112" s="19"/>
      <c r="M112" s="19"/>
      <c r="N112" s="19"/>
    </row>
    <row r="113" spans="1:14" ht="12.75">
      <c r="A113" s="12"/>
      <c r="B113" t="s">
        <v>105</v>
      </c>
      <c r="F113" s="33"/>
      <c r="G113" s="17" t="s">
        <v>105</v>
      </c>
      <c r="H113" s="17"/>
      <c r="L113" s="19"/>
      <c r="M113" s="19"/>
      <c r="N113" s="19"/>
    </row>
    <row r="114" spans="1:14" ht="12.75">
      <c r="A114" s="12"/>
      <c r="B114" t="s">
        <v>104</v>
      </c>
      <c r="F114" s="70" t="s">
        <v>115</v>
      </c>
      <c r="G114" s="70"/>
      <c r="H114" s="70"/>
      <c r="I114" s="70"/>
      <c r="L114" s="19"/>
      <c r="M114" s="19"/>
      <c r="N114" s="19"/>
    </row>
    <row r="115" spans="1:14" ht="12.75">
      <c r="A115" s="12">
        <v>1</v>
      </c>
      <c r="B115" t="s">
        <v>108</v>
      </c>
      <c r="F115">
        <v>1</v>
      </c>
      <c r="G115" t="s">
        <v>106</v>
      </c>
      <c r="L115" s="19"/>
      <c r="M115" s="19"/>
      <c r="N115" s="19"/>
    </row>
    <row r="116" spans="1:14" ht="12.75">
      <c r="A116" s="12">
        <v>2</v>
      </c>
      <c r="B116" t="s">
        <v>109</v>
      </c>
      <c r="F116">
        <v>2</v>
      </c>
      <c r="G116" t="s">
        <v>110</v>
      </c>
      <c r="L116" s="19"/>
      <c r="M116" s="19"/>
      <c r="N116" s="19"/>
    </row>
    <row r="117" spans="1:14" ht="12.75">
      <c r="A117" s="12">
        <v>3</v>
      </c>
      <c r="B117" t="s">
        <v>111</v>
      </c>
      <c r="F117">
        <v>3</v>
      </c>
      <c r="G117" t="s">
        <v>112</v>
      </c>
      <c r="L117" s="19"/>
      <c r="M117" s="19"/>
      <c r="N117" s="19"/>
    </row>
    <row r="118" spans="1:14" ht="12.75">
      <c r="A118" s="12">
        <v>4</v>
      </c>
      <c r="B118" t="s">
        <v>113</v>
      </c>
      <c r="L118" s="19"/>
      <c r="M118" s="19"/>
      <c r="N118" s="19"/>
    </row>
    <row r="119" spans="1:14" ht="12.75">
      <c r="A119" s="12">
        <v>5</v>
      </c>
      <c r="B119" t="s">
        <v>114</v>
      </c>
      <c r="L119" s="19"/>
      <c r="M119" s="19"/>
      <c r="N119" s="19"/>
    </row>
    <row r="120" spans="1:14" ht="12.75">
      <c r="A120" s="12"/>
      <c r="L120" s="19"/>
      <c r="M120" s="19"/>
      <c r="N120" s="19"/>
    </row>
    <row r="121" spans="1:14" ht="12.75">
      <c r="A121" s="12"/>
      <c r="L121" s="19"/>
      <c r="M121" s="19"/>
      <c r="N121" s="19"/>
    </row>
    <row r="122" spans="1:14" ht="12.75">
      <c r="A122" s="12"/>
      <c r="L122" s="19"/>
      <c r="M122" s="19"/>
      <c r="N122" s="19"/>
    </row>
    <row r="123" spans="1:14" ht="12.75">
      <c r="A123" s="21"/>
      <c r="C123" s="22"/>
      <c r="D123" s="22"/>
      <c r="E123" s="22"/>
      <c r="F123" s="22"/>
      <c r="G123" s="22"/>
      <c r="H123" s="22"/>
      <c r="I123" s="22"/>
      <c r="J123" s="22"/>
      <c r="K123" s="22"/>
      <c r="L123" s="23"/>
      <c r="M123" s="23"/>
      <c r="N123" s="22"/>
    </row>
    <row r="126" spans="2:7" ht="12.75">
      <c r="B126" s="19" t="s">
        <v>0</v>
      </c>
      <c r="E126" s="22" t="s">
        <v>33</v>
      </c>
      <c r="F126" s="22" t="s">
        <v>1</v>
      </c>
      <c r="G126" s="22"/>
    </row>
    <row r="127" spans="2:7" ht="12.75">
      <c r="B127" t="s">
        <v>2</v>
      </c>
      <c r="E127" s="50">
        <f>G127/G130</f>
        <v>0.7181818181818181</v>
      </c>
      <c r="F127" s="22" t="s">
        <v>34</v>
      </c>
      <c r="G127" s="22">
        <f>H151+K151</f>
        <v>158</v>
      </c>
    </row>
    <row r="128" spans="2:7" ht="12.75">
      <c r="B128" t="s">
        <v>70</v>
      </c>
      <c r="E128" s="50">
        <f>G128/G130</f>
        <v>0.2818181818181818</v>
      </c>
      <c r="F128" s="22" t="s">
        <v>35</v>
      </c>
      <c r="G128" s="22">
        <f>I151+L151</f>
        <v>62</v>
      </c>
    </row>
    <row r="129" spans="2:7" ht="12.75">
      <c r="B129" t="s">
        <v>49</v>
      </c>
      <c r="E129" s="50">
        <f>G129/G130</f>
        <v>0</v>
      </c>
      <c r="F129" s="22" t="s">
        <v>36</v>
      </c>
      <c r="G129" s="22">
        <f>J151+M151</f>
        <v>0</v>
      </c>
    </row>
    <row r="130" spans="2:7" ht="12.75">
      <c r="B130" t="s">
        <v>3</v>
      </c>
      <c r="E130" s="50">
        <f>SUM(E127:E129)</f>
        <v>1</v>
      </c>
      <c r="F130" s="22" t="s">
        <v>4</v>
      </c>
      <c r="G130" s="22">
        <f>SUM(G127:G129)</f>
        <v>220</v>
      </c>
    </row>
    <row r="131" spans="2:7" ht="12.75">
      <c r="B131" t="s">
        <v>67</v>
      </c>
      <c r="E131" s="22"/>
      <c r="F131" s="22"/>
      <c r="G131" s="22"/>
    </row>
    <row r="132" spans="1:14" ht="25.5">
      <c r="A132" s="64" t="s">
        <v>23</v>
      </c>
      <c r="B132" s="64" t="s">
        <v>5</v>
      </c>
      <c r="C132" s="66" t="s">
        <v>6</v>
      </c>
      <c r="D132" s="66"/>
      <c r="E132" s="66"/>
      <c r="F132" s="37" t="s">
        <v>7</v>
      </c>
      <c r="G132" s="66" t="s">
        <v>8</v>
      </c>
      <c r="H132" s="64"/>
      <c r="I132" s="64"/>
      <c r="J132" s="64"/>
      <c r="K132" s="64"/>
      <c r="L132" s="64"/>
      <c r="M132" s="64"/>
      <c r="N132" s="58" t="s">
        <v>9</v>
      </c>
    </row>
    <row r="133" spans="1:14" ht="12.75">
      <c r="A133" s="64"/>
      <c r="B133" s="69"/>
      <c r="C133" s="38" t="s">
        <v>10</v>
      </c>
      <c r="D133" s="38" t="s">
        <v>11</v>
      </c>
      <c r="E133" s="39" t="s">
        <v>12</v>
      </c>
      <c r="F133" s="61" t="s">
        <v>4</v>
      </c>
      <c r="G133" s="39" t="s">
        <v>4</v>
      </c>
      <c r="H133" s="62" t="s">
        <v>93</v>
      </c>
      <c r="I133" s="63"/>
      <c r="J133" s="61"/>
      <c r="K133" s="62" t="s">
        <v>94</v>
      </c>
      <c r="L133" s="63"/>
      <c r="M133" s="61"/>
      <c r="N133" s="59"/>
    </row>
    <row r="134" spans="1:14" ht="12.75">
      <c r="A134" s="64"/>
      <c r="B134" s="69"/>
      <c r="C134" s="41"/>
      <c r="D134" s="41" t="s">
        <v>13</v>
      </c>
      <c r="E134" s="42" t="s">
        <v>14</v>
      </c>
      <c r="F134" s="61"/>
      <c r="G134" s="42" t="s">
        <v>15</v>
      </c>
      <c r="H134" s="40" t="s">
        <v>16</v>
      </c>
      <c r="I134" s="43" t="s">
        <v>17</v>
      </c>
      <c r="J134" s="43" t="s">
        <v>18</v>
      </c>
      <c r="K134" s="43" t="s">
        <v>16</v>
      </c>
      <c r="L134" s="43" t="s">
        <v>17</v>
      </c>
      <c r="M134" s="43" t="s">
        <v>18</v>
      </c>
      <c r="N134" s="60"/>
    </row>
    <row r="135" spans="1:14" ht="12.75">
      <c r="A135" s="4">
        <f aca="true" t="shared" si="6" ref="A135:A141">A134+1</f>
        <v>1</v>
      </c>
      <c r="B135" s="5" t="s">
        <v>80</v>
      </c>
      <c r="C135" s="6">
        <v>9</v>
      </c>
      <c r="D135" s="6"/>
      <c r="E135" s="6"/>
      <c r="F135" s="3">
        <v>3</v>
      </c>
      <c r="G135" s="6">
        <v>10</v>
      </c>
      <c r="H135" s="3">
        <v>10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4"/>
    </row>
    <row r="136" spans="1:14" ht="12.75">
      <c r="A136" s="4">
        <f t="shared" si="6"/>
        <v>2</v>
      </c>
      <c r="B136" s="4" t="s">
        <v>85</v>
      </c>
      <c r="C136" s="6">
        <v>9</v>
      </c>
      <c r="D136" s="6"/>
      <c r="E136" s="6"/>
      <c r="F136" s="3">
        <v>3</v>
      </c>
      <c r="G136" s="6">
        <v>10</v>
      </c>
      <c r="H136" s="3">
        <v>10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4"/>
    </row>
    <row r="137" spans="1:14" ht="12.75">
      <c r="A137" s="4">
        <f t="shared" si="6"/>
        <v>3</v>
      </c>
      <c r="B137" s="4" t="s">
        <v>50</v>
      </c>
      <c r="C137" s="6"/>
      <c r="D137" s="6">
        <v>9</v>
      </c>
      <c r="E137" s="6"/>
      <c r="F137" s="3">
        <v>2</v>
      </c>
      <c r="G137" s="6">
        <v>18</v>
      </c>
      <c r="H137" s="3">
        <v>10</v>
      </c>
      <c r="I137" s="3">
        <v>8</v>
      </c>
      <c r="J137" s="3">
        <v>0</v>
      </c>
      <c r="K137" s="3">
        <v>0</v>
      </c>
      <c r="L137" s="3">
        <v>0</v>
      </c>
      <c r="M137" s="3">
        <v>0</v>
      </c>
      <c r="N137" s="4"/>
    </row>
    <row r="138" spans="1:14" ht="12.75">
      <c r="A138" s="4">
        <f t="shared" si="6"/>
        <v>4</v>
      </c>
      <c r="B138" s="4" t="s">
        <v>71</v>
      </c>
      <c r="C138" s="3"/>
      <c r="D138" s="6" t="s">
        <v>83</v>
      </c>
      <c r="E138" s="3"/>
      <c r="F138" s="3">
        <v>6</v>
      </c>
      <c r="G138" s="3">
        <v>56</v>
      </c>
      <c r="H138" s="3">
        <v>28</v>
      </c>
      <c r="I138" s="3">
        <v>0</v>
      </c>
      <c r="J138" s="3">
        <v>0</v>
      </c>
      <c r="K138" s="3">
        <v>28</v>
      </c>
      <c r="L138" s="3">
        <v>0</v>
      </c>
      <c r="M138" s="3">
        <v>0</v>
      </c>
      <c r="N138" s="4" t="s">
        <v>95</v>
      </c>
    </row>
    <row r="139" spans="1:14" ht="12.75">
      <c r="A139" s="4">
        <f t="shared" si="6"/>
        <v>5</v>
      </c>
      <c r="B139" s="4" t="s">
        <v>39</v>
      </c>
      <c r="C139" s="3"/>
      <c r="D139" s="3"/>
      <c r="E139" s="3" t="s">
        <v>83</v>
      </c>
      <c r="F139" s="3">
        <v>8</v>
      </c>
      <c r="G139" s="3">
        <v>36</v>
      </c>
      <c r="H139" s="7">
        <v>0</v>
      </c>
      <c r="I139" s="7">
        <v>18</v>
      </c>
      <c r="J139" s="7">
        <v>0</v>
      </c>
      <c r="K139" s="7">
        <v>0</v>
      </c>
      <c r="L139" s="7">
        <v>18</v>
      </c>
      <c r="M139" s="7">
        <v>0</v>
      </c>
      <c r="N139" s="4" t="s">
        <v>96</v>
      </c>
    </row>
    <row r="140" spans="1:14" ht="12.75">
      <c r="A140" s="4">
        <f t="shared" si="6"/>
        <v>6</v>
      </c>
      <c r="B140" s="4" t="s">
        <v>53</v>
      </c>
      <c r="C140" s="3"/>
      <c r="D140" s="6">
        <v>10</v>
      </c>
      <c r="E140" s="3"/>
      <c r="F140" s="3">
        <v>3</v>
      </c>
      <c r="G140" s="3">
        <v>10</v>
      </c>
      <c r="H140" s="3">
        <v>0</v>
      </c>
      <c r="I140" s="3">
        <v>0</v>
      </c>
      <c r="J140" s="3">
        <v>0</v>
      </c>
      <c r="K140" s="3">
        <v>0</v>
      </c>
      <c r="L140" s="3">
        <v>10</v>
      </c>
      <c r="M140" s="3">
        <v>0</v>
      </c>
      <c r="N140" s="4"/>
    </row>
    <row r="141" spans="1:14" ht="12.75">
      <c r="A141" s="4">
        <f t="shared" si="6"/>
        <v>7</v>
      </c>
      <c r="B141" s="8" t="s">
        <v>81</v>
      </c>
      <c r="C141" s="9"/>
      <c r="D141" s="10">
        <v>10</v>
      </c>
      <c r="E141" s="9"/>
      <c r="F141" s="3">
        <v>3</v>
      </c>
      <c r="G141" s="3">
        <v>10</v>
      </c>
      <c r="H141" s="3">
        <v>0</v>
      </c>
      <c r="I141" s="3">
        <v>0</v>
      </c>
      <c r="J141" s="3">
        <v>0</v>
      </c>
      <c r="K141" s="3">
        <v>10</v>
      </c>
      <c r="L141" s="3">
        <v>0</v>
      </c>
      <c r="M141" s="3">
        <v>0</v>
      </c>
      <c r="N141" s="4"/>
    </row>
    <row r="142" spans="1:14" ht="12.75">
      <c r="A142" s="4">
        <f>A141+1</f>
        <v>8</v>
      </c>
      <c r="B142" s="8" t="s">
        <v>79</v>
      </c>
      <c r="C142" s="9">
        <v>10</v>
      </c>
      <c r="D142" s="10"/>
      <c r="E142" s="9"/>
      <c r="F142" s="3">
        <v>12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4"/>
    </row>
    <row r="143" spans="1:14" ht="12.75">
      <c r="A143" s="4"/>
      <c r="B143" s="8"/>
      <c r="C143" s="9"/>
      <c r="D143" s="10"/>
      <c r="E143" s="9"/>
      <c r="F143" s="3"/>
      <c r="G143" s="3"/>
      <c r="H143" s="3"/>
      <c r="I143" s="3"/>
      <c r="J143" s="3"/>
      <c r="K143" s="3"/>
      <c r="L143" s="3"/>
      <c r="M143" s="3"/>
      <c r="N143" s="4"/>
    </row>
    <row r="144" spans="1:14" ht="12.75">
      <c r="A144" s="4"/>
      <c r="B144" s="28" t="s">
        <v>87</v>
      </c>
      <c r="C144" s="9"/>
      <c r="D144" s="10"/>
      <c r="E144" s="9"/>
      <c r="F144" s="3"/>
      <c r="G144" s="3"/>
      <c r="H144" s="3"/>
      <c r="I144" s="3"/>
      <c r="J144" s="3"/>
      <c r="K144" s="3"/>
      <c r="L144" s="3"/>
      <c r="M144" s="3"/>
      <c r="N144" s="4"/>
    </row>
    <row r="145" spans="1:14" ht="12.75">
      <c r="A145" s="4">
        <v>9</v>
      </c>
      <c r="B145" s="8" t="s">
        <v>69</v>
      </c>
      <c r="C145" s="9"/>
      <c r="D145" s="10">
        <v>9</v>
      </c>
      <c r="E145" s="9"/>
      <c r="F145" s="3">
        <v>2</v>
      </c>
      <c r="G145" s="3">
        <v>10</v>
      </c>
      <c r="H145" s="3">
        <v>10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4"/>
    </row>
    <row r="146" spans="1:14" ht="12.75">
      <c r="A146" s="4">
        <v>10</v>
      </c>
      <c r="B146" s="8" t="s">
        <v>63</v>
      </c>
      <c r="C146" s="9">
        <v>9</v>
      </c>
      <c r="D146" s="10">
        <v>9</v>
      </c>
      <c r="E146" s="9"/>
      <c r="F146" s="3">
        <v>4</v>
      </c>
      <c r="G146" s="3">
        <v>18</v>
      </c>
      <c r="H146" s="3">
        <v>10</v>
      </c>
      <c r="I146" s="3">
        <v>8</v>
      </c>
      <c r="J146" s="3">
        <v>0</v>
      </c>
      <c r="K146" s="3">
        <v>0</v>
      </c>
      <c r="L146" s="3">
        <v>0</v>
      </c>
      <c r="M146" s="3">
        <v>0</v>
      </c>
      <c r="N146" s="4"/>
    </row>
    <row r="147" spans="1:14" ht="12.75">
      <c r="A147" s="4">
        <v>11</v>
      </c>
      <c r="B147" s="4" t="s">
        <v>100</v>
      </c>
      <c r="C147" s="3"/>
      <c r="D147" s="3">
        <v>9</v>
      </c>
      <c r="E147" s="3"/>
      <c r="F147" s="3">
        <v>4</v>
      </c>
      <c r="G147" s="3">
        <v>12</v>
      </c>
      <c r="H147" s="3">
        <v>12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4"/>
    </row>
    <row r="148" spans="1:14" ht="12.75">
      <c r="A148" s="4">
        <v>12</v>
      </c>
      <c r="B148" s="4" t="s">
        <v>101</v>
      </c>
      <c r="C148" s="3"/>
      <c r="D148" s="3">
        <v>10</v>
      </c>
      <c r="E148" s="3"/>
      <c r="F148" s="3">
        <v>3</v>
      </c>
      <c r="G148" s="3">
        <v>10</v>
      </c>
      <c r="H148" s="3">
        <v>0</v>
      </c>
      <c r="I148" s="3">
        <v>0</v>
      </c>
      <c r="J148" s="3">
        <v>0</v>
      </c>
      <c r="K148" s="3">
        <v>10</v>
      </c>
      <c r="L148" s="3">
        <v>0</v>
      </c>
      <c r="M148" s="3">
        <v>0</v>
      </c>
      <c r="N148" s="4"/>
    </row>
    <row r="149" spans="1:14" ht="12.75">
      <c r="A149" s="4">
        <v>13</v>
      </c>
      <c r="B149" s="31" t="s">
        <v>102</v>
      </c>
      <c r="C149" s="3"/>
      <c r="D149" s="3">
        <v>10</v>
      </c>
      <c r="E149" s="3"/>
      <c r="F149" s="3">
        <v>3</v>
      </c>
      <c r="G149" s="3">
        <v>10</v>
      </c>
      <c r="H149" s="3">
        <v>0</v>
      </c>
      <c r="I149" s="3">
        <v>0</v>
      </c>
      <c r="J149" s="3">
        <v>0</v>
      </c>
      <c r="K149" s="3">
        <v>10</v>
      </c>
      <c r="L149" s="3">
        <v>0</v>
      </c>
      <c r="M149" s="3">
        <v>0</v>
      </c>
      <c r="N149" s="11"/>
    </row>
    <row r="150" spans="1:14" ht="12.75">
      <c r="A150" s="4">
        <v>14</v>
      </c>
      <c r="B150" s="4" t="s">
        <v>64</v>
      </c>
      <c r="C150" s="3"/>
      <c r="D150" s="3">
        <v>10</v>
      </c>
      <c r="E150" s="3"/>
      <c r="F150" s="3">
        <v>4</v>
      </c>
      <c r="G150" s="3">
        <v>10</v>
      </c>
      <c r="H150" s="3">
        <v>0</v>
      </c>
      <c r="I150" s="3">
        <v>0</v>
      </c>
      <c r="J150" s="3">
        <v>0</v>
      </c>
      <c r="K150" s="3">
        <v>10</v>
      </c>
      <c r="L150" s="3">
        <v>0</v>
      </c>
      <c r="M150" s="3">
        <v>0</v>
      </c>
      <c r="N150" s="4"/>
    </row>
    <row r="151" spans="1:14" ht="12.75">
      <c r="A151" s="14"/>
      <c r="B151" s="14" t="s">
        <v>19</v>
      </c>
      <c r="C151" s="15">
        <v>4</v>
      </c>
      <c r="D151" s="15"/>
      <c r="E151" s="14"/>
      <c r="F151" s="15">
        <f aca="true" t="shared" si="7" ref="F151:M151">SUM(F135:F150)</f>
        <v>60</v>
      </c>
      <c r="G151" s="15">
        <f t="shared" si="7"/>
        <v>220</v>
      </c>
      <c r="H151" s="15">
        <f t="shared" si="7"/>
        <v>90</v>
      </c>
      <c r="I151" s="15">
        <f t="shared" si="7"/>
        <v>34</v>
      </c>
      <c r="J151" s="15">
        <f t="shared" si="7"/>
        <v>0</v>
      </c>
      <c r="K151" s="15">
        <f t="shared" si="7"/>
        <v>68</v>
      </c>
      <c r="L151" s="15">
        <f t="shared" si="7"/>
        <v>28</v>
      </c>
      <c r="M151" s="15">
        <f t="shared" si="7"/>
        <v>0</v>
      </c>
      <c r="N151" s="14"/>
    </row>
    <row r="152" spans="2:14" ht="12.75">
      <c r="B152" s="26" t="s">
        <v>86</v>
      </c>
      <c r="C152" s="27"/>
      <c r="D152" s="27"/>
      <c r="E152" s="27"/>
      <c r="F152" s="16"/>
      <c r="G152" s="65">
        <f>SUM(H151:J151)</f>
        <v>124</v>
      </c>
      <c r="H152" s="65"/>
      <c r="I152" s="65"/>
      <c r="J152" s="65">
        <f>SUM(K151:M151)</f>
        <v>96</v>
      </c>
      <c r="K152" s="65"/>
      <c r="L152" s="65"/>
      <c r="M152" s="13"/>
      <c r="N152" s="12"/>
    </row>
    <row r="153" spans="1:14" ht="12.75">
      <c r="A153" s="12"/>
      <c r="B153" s="67"/>
      <c r="C153" s="68"/>
      <c r="D153" s="68"/>
      <c r="E153" s="68"/>
      <c r="F153" s="68"/>
      <c r="G153" s="13"/>
      <c r="H153" s="13"/>
      <c r="I153" s="13"/>
      <c r="J153" s="13"/>
      <c r="K153" s="13"/>
      <c r="L153" s="13"/>
      <c r="M153" s="13"/>
      <c r="N153" s="12"/>
    </row>
    <row r="154" spans="1:14" ht="12.75">
      <c r="A154" s="12"/>
      <c r="B154" s="18" t="s">
        <v>133</v>
      </c>
      <c r="C154" s="17"/>
      <c r="D154" s="17"/>
      <c r="E154" s="17"/>
      <c r="F154" s="17"/>
      <c r="G154" s="13"/>
      <c r="H154" s="13"/>
      <c r="I154" s="13"/>
      <c r="J154" s="13"/>
      <c r="K154" s="13"/>
      <c r="L154" s="13"/>
      <c r="M154" s="13"/>
      <c r="N154" s="12"/>
    </row>
    <row r="155" spans="1:14" ht="12.75">
      <c r="A155" s="12"/>
      <c r="L155" s="19"/>
      <c r="M155" s="19"/>
      <c r="N155" s="19"/>
    </row>
    <row r="156" spans="1:14" ht="12.75">
      <c r="A156" s="12"/>
      <c r="B156" t="s">
        <v>105</v>
      </c>
      <c r="F156" s="33"/>
      <c r="G156" s="17" t="s">
        <v>105</v>
      </c>
      <c r="H156" s="17"/>
      <c r="L156" s="19"/>
      <c r="M156" s="19"/>
      <c r="N156" s="19"/>
    </row>
    <row r="157" spans="1:14" ht="12.75">
      <c r="A157" s="12"/>
      <c r="B157" t="s">
        <v>104</v>
      </c>
      <c r="F157" s="70" t="s">
        <v>115</v>
      </c>
      <c r="G157" s="70"/>
      <c r="H157" s="70"/>
      <c r="I157" s="70"/>
      <c r="L157" s="19"/>
      <c r="M157" s="19"/>
      <c r="N157" s="19"/>
    </row>
    <row r="158" spans="1:14" ht="12.75">
      <c r="A158" s="12">
        <v>1</v>
      </c>
      <c r="B158" t="s">
        <v>108</v>
      </c>
      <c r="F158">
        <v>1</v>
      </c>
      <c r="G158" t="s">
        <v>106</v>
      </c>
      <c r="L158" s="19"/>
      <c r="M158" s="19"/>
      <c r="N158" s="19"/>
    </row>
    <row r="159" spans="1:14" ht="12.75">
      <c r="A159" s="12">
        <v>2</v>
      </c>
      <c r="B159" t="s">
        <v>109</v>
      </c>
      <c r="F159">
        <v>2</v>
      </c>
      <c r="G159" t="s">
        <v>110</v>
      </c>
      <c r="L159" s="19"/>
      <c r="M159" s="19"/>
      <c r="N159" s="19"/>
    </row>
    <row r="160" spans="1:14" ht="12.75">
      <c r="A160" s="12">
        <v>3</v>
      </c>
      <c r="B160" t="s">
        <v>111</v>
      </c>
      <c r="F160">
        <v>3</v>
      </c>
      <c r="G160" t="s">
        <v>112</v>
      </c>
      <c r="L160" s="19"/>
      <c r="M160" s="19"/>
      <c r="N160" s="19"/>
    </row>
    <row r="161" spans="1:14" ht="12.75">
      <c r="A161" s="12">
        <v>4</v>
      </c>
      <c r="B161" t="s">
        <v>113</v>
      </c>
      <c r="L161" s="19"/>
      <c r="M161" s="19"/>
      <c r="N161" s="19"/>
    </row>
    <row r="162" spans="1:14" ht="12.75">
      <c r="A162" s="12">
        <v>5</v>
      </c>
      <c r="B162" t="s">
        <v>114</v>
      </c>
      <c r="L162" s="19"/>
      <c r="M162" s="19"/>
      <c r="N162" s="19"/>
    </row>
    <row r="163" spans="1:14" ht="12.75">
      <c r="A163" s="12"/>
      <c r="L163" s="19"/>
      <c r="M163" s="19"/>
      <c r="N163" s="19"/>
    </row>
    <row r="164" spans="1:14" ht="12.75">
      <c r="A164" s="12"/>
      <c r="L164" s="19"/>
      <c r="M164" s="19"/>
      <c r="N164" s="19"/>
    </row>
    <row r="166" spans="2:15" ht="12.75">
      <c r="B166" s="19" t="s">
        <v>0</v>
      </c>
      <c r="E166" s="22" t="s">
        <v>33</v>
      </c>
      <c r="F166" s="22" t="s">
        <v>1</v>
      </c>
      <c r="G166" s="22"/>
      <c r="O166" s="19"/>
    </row>
    <row r="167" spans="2:15" ht="12.75">
      <c r="B167" t="s">
        <v>2</v>
      </c>
      <c r="E167" s="50">
        <f>G167/G170</f>
        <v>0.6770833333333334</v>
      </c>
      <c r="F167" s="22" t="s">
        <v>34</v>
      </c>
      <c r="G167" s="22">
        <f>H188+K188</f>
        <v>130</v>
      </c>
      <c r="O167" s="20"/>
    </row>
    <row r="168" spans="2:15" ht="12.75">
      <c r="B168" t="s">
        <v>70</v>
      </c>
      <c r="E168" s="50">
        <f>G168/G170</f>
        <v>0.3229166666666667</v>
      </c>
      <c r="F168" s="22" t="s">
        <v>35</v>
      </c>
      <c r="G168" s="22">
        <f>I188+L188</f>
        <v>62</v>
      </c>
      <c r="O168" s="20"/>
    </row>
    <row r="169" spans="2:15" ht="12.75">
      <c r="B169" t="s">
        <v>49</v>
      </c>
      <c r="E169" s="50">
        <f>G169/G170</f>
        <v>0</v>
      </c>
      <c r="F169" s="22" t="s">
        <v>36</v>
      </c>
      <c r="G169" s="22">
        <f>J188+M188</f>
        <v>0</v>
      </c>
      <c r="O169" s="20"/>
    </row>
    <row r="170" spans="2:15" ht="12.75">
      <c r="B170" t="s">
        <v>3</v>
      </c>
      <c r="E170" s="50">
        <f>SUM(E167:E169)</f>
        <v>1</v>
      </c>
      <c r="F170" s="22" t="s">
        <v>4</v>
      </c>
      <c r="G170" s="22">
        <f>SUM(G167:G169)</f>
        <v>192</v>
      </c>
      <c r="O170" s="19"/>
    </row>
    <row r="171" ht="12.75">
      <c r="B171" t="s">
        <v>68</v>
      </c>
    </row>
    <row r="172" spans="1:14" ht="25.5">
      <c r="A172" s="64" t="s">
        <v>23</v>
      </c>
      <c r="B172" s="64" t="s">
        <v>5</v>
      </c>
      <c r="C172" s="66" t="s">
        <v>6</v>
      </c>
      <c r="D172" s="66"/>
      <c r="E172" s="66"/>
      <c r="F172" s="37" t="s">
        <v>7</v>
      </c>
      <c r="G172" s="66" t="s">
        <v>8</v>
      </c>
      <c r="H172" s="64"/>
      <c r="I172" s="64"/>
      <c r="J172" s="64"/>
      <c r="K172" s="64"/>
      <c r="L172" s="64"/>
      <c r="M172" s="64"/>
      <c r="N172" s="58" t="s">
        <v>9</v>
      </c>
    </row>
    <row r="173" spans="1:15" ht="12.75">
      <c r="A173" s="64"/>
      <c r="B173" s="69"/>
      <c r="C173" s="38" t="s">
        <v>10</v>
      </c>
      <c r="D173" s="38" t="s">
        <v>11</v>
      </c>
      <c r="E173" s="39" t="s">
        <v>12</v>
      </c>
      <c r="F173" s="61" t="s">
        <v>4</v>
      </c>
      <c r="G173" s="39" t="s">
        <v>4</v>
      </c>
      <c r="H173" s="62" t="s">
        <v>93</v>
      </c>
      <c r="I173" s="63"/>
      <c r="J173" s="61"/>
      <c r="K173" s="62" t="s">
        <v>93</v>
      </c>
      <c r="L173" s="63"/>
      <c r="M173" s="61"/>
      <c r="N173" s="59"/>
      <c r="O173" s="2"/>
    </row>
    <row r="174" spans="1:15" ht="12.75">
      <c r="A174" s="64"/>
      <c r="B174" s="69"/>
      <c r="C174" s="41"/>
      <c r="D174" s="41" t="s">
        <v>13</v>
      </c>
      <c r="E174" s="42" t="s">
        <v>14</v>
      </c>
      <c r="F174" s="61"/>
      <c r="G174" s="42" t="s">
        <v>15</v>
      </c>
      <c r="H174" s="40" t="s">
        <v>16</v>
      </c>
      <c r="I174" s="43" t="s">
        <v>17</v>
      </c>
      <c r="J174" s="43" t="s">
        <v>18</v>
      </c>
      <c r="K174" s="43" t="s">
        <v>16</v>
      </c>
      <c r="L174" s="43" t="s">
        <v>17</v>
      </c>
      <c r="M174" s="43" t="s">
        <v>18</v>
      </c>
      <c r="N174" s="60"/>
      <c r="O174" s="2"/>
    </row>
    <row r="175" spans="1:15" ht="12.75">
      <c r="A175" s="4">
        <f aca="true" t="shared" si="8" ref="A175:A181">A174+1</f>
        <v>1</v>
      </c>
      <c r="B175" s="5" t="s">
        <v>80</v>
      </c>
      <c r="C175" s="6">
        <v>9</v>
      </c>
      <c r="D175" s="6"/>
      <c r="E175" s="6"/>
      <c r="F175" s="3">
        <v>3</v>
      </c>
      <c r="G175" s="6">
        <v>10</v>
      </c>
      <c r="H175" s="3">
        <v>10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4"/>
      <c r="O175" s="2"/>
    </row>
    <row r="176" spans="1:15" ht="12.75">
      <c r="A176" s="4">
        <f t="shared" si="8"/>
        <v>2</v>
      </c>
      <c r="B176" s="4" t="s">
        <v>85</v>
      </c>
      <c r="C176" s="6">
        <v>9</v>
      </c>
      <c r="D176" s="6">
        <v>9</v>
      </c>
      <c r="E176" s="6"/>
      <c r="F176" s="3">
        <v>3</v>
      </c>
      <c r="G176" s="6">
        <v>10</v>
      </c>
      <c r="H176" s="3">
        <v>10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4"/>
      <c r="O176" s="2"/>
    </row>
    <row r="177" spans="1:15" ht="12.75">
      <c r="A177" s="4">
        <f t="shared" si="8"/>
        <v>3</v>
      </c>
      <c r="B177" s="4" t="s">
        <v>50</v>
      </c>
      <c r="C177" s="6"/>
      <c r="D177" s="6">
        <v>9</v>
      </c>
      <c r="E177" s="6"/>
      <c r="F177" s="3">
        <v>2</v>
      </c>
      <c r="G177" s="6">
        <v>18</v>
      </c>
      <c r="H177" s="3">
        <v>10</v>
      </c>
      <c r="I177" s="3">
        <v>8</v>
      </c>
      <c r="J177" s="3">
        <v>0</v>
      </c>
      <c r="K177" s="3">
        <v>0</v>
      </c>
      <c r="L177" s="3">
        <v>0</v>
      </c>
      <c r="M177" s="3">
        <v>0</v>
      </c>
      <c r="N177" s="4"/>
      <c r="O177" s="2"/>
    </row>
    <row r="178" spans="1:15" ht="12.75">
      <c r="A178" s="4">
        <f t="shared" si="8"/>
        <v>4</v>
      </c>
      <c r="B178" s="4" t="s">
        <v>71</v>
      </c>
      <c r="C178" s="3"/>
      <c r="D178" s="6" t="s">
        <v>83</v>
      </c>
      <c r="E178" s="3"/>
      <c r="F178" s="3">
        <v>6</v>
      </c>
      <c r="G178" s="3">
        <v>56</v>
      </c>
      <c r="H178" s="3">
        <v>28</v>
      </c>
      <c r="I178" s="3">
        <v>0</v>
      </c>
      <c r="J178" s="3">
        <v>0</v>
      </c>
      <c r="K178" s="3">
        <v>28</v>
      </c>
      <c r="L178" s="3">
        <v>0</v>
      </c>
      <c r="M178" s="3">
        <v>0</v>
      </c>
      <c r="N178" s="4" t="s">
        <v>95</v>
      </c>
      <c r="O178" s="2"/>
    </row>
    <row r="179" spans="1:15" ht="12.75">
      <c r="A179" s="4">
        <f t="shared" si="8"/>
        <v>5</v>
      </c>
      <c r="B179" s="4" t="s">
        <v>39</v>
      </c>
      <c r="C179" s="3"/>
      <c r="D179" s="3"/>
      <c r="E179" s="3" t="s">
        <v>83</v>
      </c>
      <c r="F179" s="3">
        <v>8</v>
      </c>
      <c r="G179" s="3">
        <v>36</v>
      </c>
      <c r="H179" s="7">
        <v>0</v>
      </c>
      <c r="I179" s="7">
        <v>18</v>
      </c>
      <c r="J179" s="7">
        <v>0</v>
      </c>
      <c r="K179" s="7">
        <v>0</v>
      </c>
      <c r="L179" s="7">
        <v>18</v>
      </c>
      <c r="M179" s="7">
        <v>0</v>
      </c>
      <c r="N179" s="4" t="s">
        <v>96</v>
      </c>
      <c r="O179" s="2"/>
    </row>
    <row r="180" spans="1:15" ht="12.75">
      <c r="A180" s="4">
        <f t="shared" si="8"/>
        <v>6</v>
      </c>
      <c r="B180" s="4" t="s">
        <v>53</v>
      </c>
      <c r="C180" s="3"/>
      <c r="D180" s="6">
        <v>10</v>
      </c>
      <c r="E180" s="3"/>
      <c r="F180" s="3">
        <v>3</v>
      </c>
      <c r="G180" s="3">
        <v>10</v>
      </c>
      <c r="H180" s="3">
        <v>0</v>
      </c>
      <c r="I180" s="3">
        <v>0</v>
      </c>
      <c r="J180" s="3">
        <v>0</v>
      </c>
      <c r="K180" s="3">
        <v>0</v>
      </c>
      <c r="L180" s="3">
        <v>10</v>
      </c>
      <c r="M180" s="3">
        <v>0</v>
      </c>
      <c r="N180" s="4"/>
      <c r="O180" s="2"/>
    </row>
    <row r="181" spans="1:15" ht="12.75">
      <c r="A181" s="4">
        <f t="shared" si="8"/>
        <v>7</v>
      </c>
      <c r="B181" s="8" t="s">
        <v>81</v>
      </c>
      <c r="C181" s="9"/>
      <c r="D181" s="10">
        <v>10</v>
      </c>
      <c r="E181" s="9"/>
      <c r="F181" s="3">
        <v>3</v>
      </c>
      <c r="G181" s="3">
        <v>10</v>
      </c>
      <c r="H181" s="3">
        <v>0</v>
      </c>
      <c r="I181" s="3">
        <v>0</v>
      </c>
      <c r="J181" s="3">
        <v>0</v>
      </c>
      <c r="K181" s="3">
        <v>10</v>
      </c>
      <c r="L181" s="3">
        <v>0</v>
      </c>
      <c r="M181" s="3">
        <v>0</v>
      </c>
      <c r="N181" s="4"/>
      <c r="O181" s="2"/>
    </row>
    <row r="182" spans="1:15" ht="12.75">
      <c r="A182" s="4">
        <f>A181+1</f>
        <v>8</v>
      </c>
      <c r="B182" s="8" t="s">
        <v>79</v>
      </c>
      <c r="C182" s="9">
        <v>10</v>
      </c>
      <c r="D182" s="10"/>
      <c r="E182" s="9"/>
      <c r="F182" s="3">
        <v>12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4"/>
      <c r="O182" s="2"/>
    </row>
    <row r="183" spans="1:15" ht="12.75">
      <c r="A183" s="4"/>
      <c r="B183" s="8"/>
      <c r="C183" s="9"/>
      <c r="D183" s="10"/>
      <c r="E183" s="9"/>
      <c r="F183" s="3"/>
      <c r="G183" s="3"/>
      <c r="H183" s="3"/>
      <c r="I183" s="3"/>
      <c r="J183" s="3"/>
      <c r="K183" s="3"/>
      <c r="L183" s="3"/>
      <c r="M183" s="3"/>
      <c r="N183" s="4"/>
      <c r="O183" s="2"/>
    </row>
    <row r="184" spans="1:15" ht="12.75">
      <c r="A184" s="4"/>
      <c r="B184" s="28" t="s">
        <v>87</v>
      </c>
      <c r="C184" s="9"/>
      <c r="D184" s="10"/>
      <c r="E184" s="9"/>
      <c r="F184" s="3"/>
      <c r="G184" s="3"/>
      <c r="H184" s="3"/>
      <c r="I184" s="3"/>
      <c r="J184" s="3"/>
      <c r="K184" s="3"/>
      <c r="L184" s="3"/>
      <c r="M184" s="3"/>
      <c r="N184" s="4"/>
      <c r="O184" s="2"/>
    </row>
    <row r="185" spans="1:15" ht="12.75">
      <c r="A185" s="4">
        <v>9</v>
      </c>
      <c r="B185" s="8" t="s">
        <v>103</v>
      </c>
      <c r="C185" s="9">
        <v>9</v>
      </c>
      <c r="D185" s="10"/>
      <c r="E185" s="9"/>
      <c r="F185" s="9">
        <v>10</v>
      </c>
      <c r="G185" s="9">
        <v>22</v>
      </c>
      <c r="H185" s="7">
        <v>14</v>
      </c>
      <c r="I185" s="7">
        <v>8</v>
      </c>
      <c r="J185" s="7">
        <v>0</v>
      </c>
      <c r="K185" s="7">
        <v>0</v>
      </c>
      <c r="L185" s="7">
        <v>0</v>
      </c>
      <c r="M185" s="7">
        <v>0</v>
      </c>
      <c r="N185" s="4"/>
      <c r="O185" s="2"/>
    </row>
    <row r="186" spans="1:15" ht="12.75">
      <c r="A186" s="4">
        <v>10</v>
      </c>
      <c r="B186" s="4" t="s">
        <v>65</v>
      </c>
      <c r="C186" s="3"/>
      <c r="D186" s="6">
        <v>9</v>
      </c>
      <c r="E186" s="3"/>
      <c r="F186" s="3">
        <v>5</v>
      </c>
      <c r="G186" s="3">
        <v>8</v>
      </c>
      <c r="H186" s="3">
        <v>8</v>
      </c>
      <c r="I186" s="3">
        <v>0</v>
      </c>
      <c r="J186" s="3">
        <v>0</v>
      </c>
      <c r="K186" s="3">
        <v>0</v>
      </c>
      <c r="L186" s="3">
        <v>0</v>
      </c>
      <c r="M186" s="3"/>
      <c r="N186" s="4"/>
      <c r="O186" s="2"/>
    </row>
    <row r="187" spans="1:15" ht="12.75">
      <c r="A187" s="4">
        <v>11</v>
      </c>
      <c r="B187" s="8" t="s">
        <v>107</v>
      </c>
      <c r="C187" s="9">
        <v>10</v>
      </c>
      <c r="D187" s="10"/>
      <c r="E187" s="9"/>
      <c r="F187" s="3">
        <v>5</v>
      </c>
      <c r="G187" s="3">
        <v>12</v>
      </c>
      <c r="H187" s="3">
        <v>0</v>
      </c>
      <c r="I187" s="3">
        <v>0</v>
      </c>
      <c r="J187" s="3">
        <v>0</v>
      </c>
      <c r="K187" s="3">
        <v>12</v>
      </c>
      <c r="L187" s="3">
        <v>0</v>
      </c>
      <c r="M187" s="3">
        <v>0</v>
      </c>
      <c r="N187" s="4"/>
      <c r="O187" s="2"/>
    </row>
    <row r="188" spans="1:15" ht="12.75">
      <c r="A188" s="14"/>
      <c r="B188" s="14" t="s">
        <v>19</v>
      </c>
      <c r="C188" s="15">
        <v>5</v>
      </c>
      <c r="D188" s="15"/>
      <c r="E188" s="14"/>
      <c r="F188" s="15">
        <f aca="true" t="shared" si="9" ref="F188:M188">SUM(F175:F187)</f>
        <v>60</v>
      </c>
      <c r="G188" s="15">
        <f t="shared" si="9"/>
        <v>192</v>
      </c>
      <c r="H188" s="15">
        <f t="shared" si="9"/>
        <v>80</v>
      </c>
      <c r="I188" s="15">
        <f t="shared" si="9"/>
        <v>34</v>
      </c>
      <c r="J188" s="15">
        <f t="shared" si="9"/>
        <v>0</v>
      </c>
      <c r="K188" s="15">
        <f t="shared" si="9"/>
        <v>50</v>
      </c>
      <c r="L188" s="15">
        <f t="shared" si="9"/>
        <v>28</v>
      </c>
      <c r="M188" s="15">
        <f t="shared" si="9"/>
        <v>0</v>
      </c>
      <c r="N188" s="14"/>
      <c r="O188" s="16"/>
    </row>
    <row r="189" spans="2:15" ht="12.75">
      <c r="B189" s="26" t="s">
        <v>86</v>
      </c>
      <c r="C189" s="27"/>
      <c r="D189" s="27"/>
      <c r="E189" s="27"/>
      <c r="F189" s="16"/>
      <c r="G189" s="65">
        <f>SUM(H188:J188)</f>
        <v>114</v>
      </c>
      <c r="H189" s="65"/>
      <c r="I189" s="65"/>
      <c r="J189" s="65">
        <f>SUM(K188:M188)</f>
        <v>78</v>
      </c>
      <c r="K189" s="65"/>
      <c r="L189" s="65"/>
      <c r="M189" s="13"/>
      <c r="N189" s="12"/>
      <c r="O189" s="2"/>
    </row>
    <row r="190" spans="2:15" ht="12.75">
      <c r="B190" s="26"/>
      <c r="C190" s="27"/>
      <c r="D190" s="27"/>
      <c r="E190" s="27"/>
      <c r="F190" s="16"/>
      <c r="G190" s="32"/>
      <c r="H190" s="32"/>
      <c r="I190" s="32"/>
      <c r="J190" s="32"/>
      <c r="K190" s="32"/>
      <c r="L190" s="32"/>
      <c r="M190" s="13"/>
      <c r="N190" s="12"/>
      <c r="O190" s="2"/>
    </row>
    <row r="191" spans="2:15" ht="12.75">
      <c r="B191" s="18" t="s">
        <v>133</v>
      </c>
      <c r="C191" s="17"/>
      <c r="D191" s="17"/>
      <c r="E191" s="17"/>
      <c r="F191" s="16"/>
      <c r="G191" s="32"/>
      <c r="H191" s="32"/>
      <c r="I191" s="32"/>
      <c r="J191" s="32"/>
      <c r="K191" s="32"/>
      <c r="L191" s="32"/>
      <c r="M191" s="13"/>
      <c r="N191" s="12"/>
      <c r="O191" s="2"/>
    </row>
    <row r="192" spans="2:15" ht="12.75">
      <c r="B192" s="26"/>
      <c r="C192" s="27"/>
      <c r="D192" s="27"/>
      <c r="E192" s="27"/>
      <c r="F192" s="16"/>
      <c r="G192" s="32"/>
      <c r="H192" s="32"/>
      <c r="I192" s="32"/>
      <c r="J192" s="32"/>
      <c r="K192" s="32"/>
      <c r="L192" s="32"/>
      <c r="M192" s="13"/>
      <c r="N192" s="12"/>
      <c r="O192" s="2"/>
    </row>
    <row r="193" spans="1:15" ht="12.75">
      <c r="A193" s="12"/>
      <c r="B193" t="s">
        <v>105</v>
      </c>
      <c r="F193" s="33"/>
      <c r="G193" s="17" t="s">
        <v>105</v>
      </c>
      <c r="H193" s="17"/>
      <c r="L193" s="19"/>
      <c r="M193" s="19"/>
      <c r="N193" s="19"/>
      <c r="O193" s="2"/>
    </row>
    <row r="194" spans="1:15" ht="12.75">
      <c r="A194" s="12"/>
      <c r="B194" t="s">
        <v>104</v>
      </c>
      <c r="F194" s="70" t="s">
        <v>115</v>
      </c>
      <c r="G194" s="70"/>
      <c r="H194" s="70"/>
      <c r="I194" s="70"/>
      <c r="L194" s="19"/>
      <c r="M194" s="19"/>
      <c r="N194" s="19"/>
      <c r="O194" s="2"/>
    </row>
    <row r="195" spans="1:15" ht="12.75">
      <c r="A195" s="12">
        <v>1</v>
      </c>
      <c r="B195" t="s">
        <v>108</v>
      </c>
      <c r="F195">
        <v>1</v>
      </c>
      <c r="G195" t="s">
        <v>106</v>
      </c>
      <c r="L195" s="19"/>
      <c r="M195" s="19"/>
      <c r="N195" s="19"/>
      <c r="O195" s="2"/>
    </row>
    <row r="196" spans="1:15" ht="12.75">
      <c r="A196" s="12">
        <v>2</v>
      </c>
      <c r="B196" t="s">
        <v>109</v>
      </c>
      <c r="F196">
        <v>2</v>
      </c>
      <c r="G196" t="s">
        <v>110</v>
      </c>
      <c r="L196" s="19"/>
      <c r="M196" s="19"/>
      <c r="N196" s="19"/>
      <c r="O196" s="2"/>
    </row>
    <row r="197" spans="1:15" ht="12.75">
      <c r="A197" s="12">
        <v>3</v>
      </c>
      <c r="B197" t="s">
        <v>111</v>
      </c>
      <c r="F197">
        <v>3</v>
      </c>
      <c r="G197" t="s">
        <v>112</v>
      </c>
      <c r="L197" s="19"/>
      <c r="M197" s="19"/>
      <c r="N197" s="19"/>
      <c r="O197" s="2"/>
    </row>
    <row r="198" spans="1:15" ht="12.75">
      <c r="A198" s="12">
        <v>4</v>
      </c>
      <c r="B198" t="s">
        <v>113</v>
      </c>
      <c r="L198" s="19"/>
      <c r="M198" s="19"/>
      <c r="N198" s="19"/>
      <c r="O198" s="2"/>
    </row>
    <row r="199" spans="1:15" ht="12.75">
      <c r="A199" s="12">
        <v>5</v>
      </c>
      <c r="B199" t="s">
        <v>114</v>
      </c>
      <c r="L199" s="19"/>
      <c r="M199" s="19"/>
      <c r="N199" s="19"/>
      <c r="O199" s="2"/>
    </row>
    <row r="200" spans="1:15" ht="12.75">
      <c r="A200" s="12"/>
      <c r="L200" s="19"/>
      <c r="M200" s="19"/>
      <c r="N200" s="19"/>
      <c r="O200" s="2"/>
    </row>
    <row r="201" spans="2:15" ht="12.75">
      <c r="B201" s="26"/>
      <c r="C201" s="27"/>
      <c r="D201" s="27"/>
      <c r="E201" s="27"/>
      <c r="F201" s="16"/>
      <c r="G201" s="32"/>
      <c r="H201" s="32"/>
      <c r="I201" s="32"/>
      <c r="J201" s="32"/>
      <c r="K201" s="32"/>
      <c r="L201" s="32"/>
      <c r="M201" s="13"/>
      <c r="N201" s="12"/>
      <c r="O201" s="2"/>
    </row>
    <row r="202" spans="2:15" ht="12.75">
      <c r="B202" s="26"/>
      <c r="C202" s="27"/>
      <c r="D202" s="27"/>
      <c r="E202" s="27"/>
      <c r="F202" s="16"/>
      <c r="G202" s="32"/>
      <c r="H202" s="32"/>
      <c r="I202" s="32"/>
      <c r="J202" s="32"/>
      <c r="K202" s="32"/>
      <c r="L202" s="32"/>
      <c r="M202" s="13"/>
      <c r="N202" s="12"/>
      <c r="O202" s="2"/>
    </row>
    <row r="203" spans="2:15" ht="12.75">
      <c r="B203" s="26"/>
      <c r="C203" s="27"/>
      <c r="D203" s="27"/>
      <c r="E203" s="27"/>
      <c r="F203" s="16"/>
      <c r="G203" s="32"/>
      <c r="H203" s="32"/>
      <c r="I203" s="32"/>
      <c r="J203" s="32"/>
      <c r="K203" s="32"/>
      <c r="L203" s="32"/>
      <c r="M203" s="13"/>
      <c r="N203" s="12"/>
      <c r="O203" s="2"/>
    </row>
    <row r="204" spans="2:15" ht="12.75">
      <c r="B204" s="26"/>
      <c r="C204" s="27"/>
      <c r="D204" s="27"/>
      <c r="E204" s="27"/>
      <c r="F204" s="16"/>
      <c r="G204" s="32"/>
      <c r="H204" s="32"/>
      <c r="I204" s="32"/>
      <c r="J204" s="32"/>
      <c r="K204" s="32"/>
      <c r="L204" s="32"/>
      <c r="M204" s="13"/>
      <c r="N204" s="12"/>
      <c r="O204" s="2"/>
    </row>
    <row r="205" spans="2:15" ht="12.75">
      <c r="B205" s="26"/>
      <c r="C205" s="27"/>
      <c r="D205" s="27"/>
      <c r="E205" s="27"/>
      <c r="F205" s="16"/>
      <c r="G205" s="32"/>
      <c r="H205" s="32"/>
      <c r="I205" s="32"/>
      <c r="J205" s="32"/>
      <c r="K205" s="32"/>
      <c r="L205" s="32"/>
      <c r="M205" s="13"/>
      <c r="N205" s="12"/>
      <c r="O205" s="2"/>
    </row>
    <row r="206" spans="2:15" ht="12.75">
      <c r="B206" s="26"/>
      <c r="C206" s="27"/>
      <c r="D206" s="27"/>
      <c r="E206" s="27"/>
      <c r="F206" s="16"/>
      <c r="G206" s="32"/>
      <c r="H206" s="32"/>
      <c r="I206" s="32"/>
      <c r="J206" s="32"/>
      <c r="K206" s="32"/>
      <c r="L206" s="32"/>
      <c r="M206" s="13"/>
      <c r="N206" s="12"/>
      <c r="O206" s="2"/>
    </row>
    <row r="207" spans="2:15" ht="12.75">
      <c r="B207" s="26"/>
      <c r="C207" s="27"/>
      <c r="D207" s="27"/>
      <c r="E207" s="27"/>
      <c r="F207" s="16"/>
      <c r="G207" s="32"/>
      <c r="H207" s="32"/>
      <c r="I207" s="32"/>
      <c r="J207" s="32"/>
      <c r="K207" s="32"/>
      <c r="L207" s="32"/>
      <c r="M207" s="13"/>
      <c r="N207" s="12"/>
      <c r="O207" s="2"/>
    </row>
    <row r="208" spans="1:15" ht="12.75">
      <c r="A208" s="12"/>
      <c r="B208" s="67"/>
      <c r="C208" s="68"/>
      <c r="D208" s="68"/>
      <c r="E208" s="68"/>
      <c r="F208" s="68"/>
      <c r="G208" s="13"/>
      <c r="H208" s="13"/>
      <c r="I208" s="13"/>
      <c r="J208" s="13"/>
      <c r="K208" s="13"/>
      <c r="L208" s="13"/>
      <c r="M208" s="13"/>
      <c r="N208" s="12"/>
      <c r="O208" s="2"/>
    </row>
    <row r="209" spans="1:15" ht="12.75">
      <c r="A209" s="12"/>
      <c r="F209" s="17"/>
      <c r="G209" s="13"/>
      <c r="H209" s="13"/>
      <c r="I209" s="13"/>
      <c r="J209" s="13"/>
      <c r="K209" s="13"/>
      <c r="L209" s="13"/>
      <c r="M209" s="13"/>
      <c r="N209" s="12"/>
      <c r="O209" s="2"/>
    </row>
    <row r="210" spans="1:15" ht="12.75">
      <c r="A210" s="12"/>
      <c r="L210" s="19"/>
      <c r="M210" s="19"/>
      <c r="N210" s="19"/>
      <c r="O210" s="19"/>
    </row>
    <row r="211" spans="1:15" ht="12.75">
      <c r="A211" s="21"/>
      <c r="C211" s="22"/>
      <c r="D211" s="22"/>
      <c r="E211" s="22"/>
      <c r="F211" s="22"/>
      <c r="G211" s="22"/>
      <c r="H211" s="22"/>
      <c r="I211" s="22"/>
      <c r="J211" s="22"/>
      <c r="K211" s="22"/>
      <c r="L211" s="23"/>
      <c r="M211" s="23"/>
      <c r="N211" s="22"/>
      <c r="O211" s="23"/>
    </row>
    <row r="212" spans="9:15" ht="12.75">
      <c r="I212" s="13"/>
      <c r="J212" s="13"/>
      <c r="K212" s="13"/>
      <c r="L212" s="13"/>
      <c r="M212" s="13"/>
      <c r="N212" s="12"/>
      <c r="O212" s="2"/>
    </row>
    <row r="215" spans="4:5" ht="12.75">
      <c r="D215" s="25"/>
      <c r="E215" s="25"/>
    </row>
    <row r="216" ht="12.75">
      <c r="C216" s="25"/>
    </row>
    <row r="217" ht="12.75">
      <c r="C217" s="25"/>
    </row>
    <row r="218" ht="12.75">
      <c r="C218" s="25"/>
    </row>
    <row r="219" spans="2:5" ht="12.75">
      <c r="B219" s="19"/>
      <c r="C219" s="20"/>
      <c r="D219" s="19"/>
      <c r="E219" s="19"/>
    </row>
    <row r="221" spans="4:5" ht="12.75">
      <c r="D221" s="25"/>
      <c r="E221" s="25"/>
    </row>
    <row r="222" ht="12.75">
      <c r="C222" s="25"/>
    </row>
    <row r="223" ht="12.75">
      <c r="C223" s="25"/>
    </row>
    <row r="224" ht="12.75">
      <c r="C224" s="25"/>
    </row>
    <row r="225" spans="3:5" ht="12.75">
      <c r="C225" s="20"/>
      <c r="D225" s="19"/>
      <c r="E225" s="19"/>
    </row>
    <row r="227" spans="4:5" ht="12.75">
      <c r="D227" s="25"/>
      <c r="E227" s="25"/>
    </row>
    <row r="228" ht="12.75">
      <c r="C228" s="25"/>
    </row>
    <row r="229" ht="12.75">
      <c r="C229" s="25"/>
    </row>
    <row r="230" ht="12.75">
      <c r="C230" s="25"/>
    </row>
    <row r="231" spans="3:5" ht="12.75">
      <c r="C231" s="20"/>
      <c r="D231" s="19"/>
      <c r="E231" s="19"/>
    </row>
    <row r="233" spans="4:5" ht="12.75">
      <c r="D233" s="25"/>
      <c r="E233" s="25"/>
    </row>
    <row r="234" ht="12.75">
      <c r="C234" s="25"/>
    </row>
    <row r="235" ht="12.75">
      <c r="C235" s="25"/>
    </row>
    <row r="236" ht="12.75">
      <c r="C236" s="25"/>
    </row>
    <row r="237" spans="3:5" ht="12.75">
      <c r="C237" s="20"/>
      <c r="D237" s="19"/>
      <c r="E237" s="19"/>
    </row>
    <row r="239" spans="4:5" ht="12.75">
      <c r="D239" s="25"/>
      <c r="E239" s="25"/>
    </row>
    <row r="240" ht="12.75">
      <c r="C240" s="25"/>
    </row>
    <row r="241" ht="12.75">
      <c r="C241" s="25"/>
    </row>
    <row r="242" ht="12.75">
      <c r="C242" s="25"/>
    </row>
    <row r="243" spans="3:5" ht="12.75">
      <c r="C243" s="20"/>
      <c r="D243" s="19"/>
      <c r="E243" s="19"/>
    </row>
    <row r="245" spans="4:5" ht="12.75">
      <c r="D245" s="25"/>
      <c r="E245" s="25"/>
    </row>
    <row r="246" ht="12.75">
      <c r="C246" s="25"/>
    </row>
    <row r="247" ht="12.75">
      <c r="C247" s="25"/>
    </row>
    <row r="248" ht="12.75">
      <c r="C248" s="25"/>
    </row>
    <row r="249" spans="3:5" ht="12.75">
      <c r="C249" s="20"/>
      <c r="D249" s="19"/>
      <c r="E249" s="19"/>
    </row>
  </sheetData>
  <sheetProtection/>
  <mergeCells count="60">
    <mergeCell ref="G172:M172"/>
    <mergeCell ref="B208:F208"/>
    <mergeCell ref="N172:N174"/>
    <mergeCell ref="F173:F174"/>
    <mergeCell ref="H173:J173"/>
    <mergeCell ref="K173:M173"/>
    <mergeCell ref="G189:I189"/>
    <mergeCell ref="J189:L189"/>
    <mergeCell ref="B153:F153"/>
    <mergeCell ref="A172:A174"/>
    <mergeCell ref="B172:B174"/>
    <mergeCell ref="C172:E172"/>
    <mergeCell ref="G109:I109"/>
    <mergeCell ref="J109:L109"/>
    <mergeCell ref="B110:F110"/>
    <mergeCell ref="G152:I152"/>
    <mergeCell ref="J152:L152"/>
    <mergeCell ref="A132:A134"/>
    <mergeCell ref="A91:A93"/>
    <mergeCell ref="B91:B93"/>
    <mergeCell ref="C91:E91"/>
    <mergeCell ref="N132:N134"/>
    <mergeCell ref="F133:F134"/>
    <mergeCell ref="H133:J133"/>
    <mergeCell ref="K133:M133"/>
    <mergeCell ref="N91:N93"/>
    <mergeCell ref="F92:F93"/>
    <mergeCell ref="H92:J92"/>
    <mergeCell ref="J71:L71"/>
    <mergeCell ref="B132:B134"/>
    <mergeCell ref="C132:E132"/>
    <mergeCell ref="G132:M132"/>
    <mergeCell ref="K92:M92"/>
    <mergeCell ref="F76:I76"/>
    <mergeCell ref="F114:I114"/>
    <mergeCell ref="A10:A12"/>
    <mergeCell ref="B10:B12"/>
    <mergeCell ref="C10:E10"/>
    <mergeCell ref="G10:M10"/>
    <mergeCell ref="N10:N12"/>
    <mergeCell ref="F11:F12"/>
    <mergeCell ref="A51:A53"/>
    <mergeCell ref="B51:B53"/>
    <mergeCell ref="C51:E51"/>
    <mergeCell ref="G51:M51"/>
    <mergeCell ref="F33:I33"/>
    <mergeCell ref="N51:N53"/>
    <mergeCell ref="F52:F53"/>
    <mergeCell ref="H52:J52"/>
    <mergeCell ref="K52:M52"/>
    <mergeCell ref="F157:I157"/>
    <mergeCell ref="F194:I194"/>
    <mergeCell ref="H11:J11"/>
    <mergeCell ref="K11:M11"/>
    <mergeCell ref="G71:I71"/>
    <mergeCell ref="B72:F72"/>
    <mergeCell ref="G91:M91"/>
    <mergeCell ref="G28:I28"/>
    <mergeCell ref="J28:L28"/>
    <mergeCell ref="B29:F29"/>
  </mergeCells>
  <printOptions/>
  <pageMargins left="0.1968503937007874" right="0.1968503937007874" top="0.984251968503937" bottom="0.1968503937007874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</dc:creator>
  <cp:keywords/>
  <dc:description/>
  <cp:lastModifiedBy>marekw</cp:lastModifiedBy>
  <cp:lastPrinted>2009-04-21T13:35:10Z</cp:lastPrinted>
  <dcterms:created xsi:type="dcterms:W3CDTF">2009-03-13T14:33:04Z</dcterms:created>
  <dcterms:modified xsi:type="dcterms:W3CDTF">2009-05-13T20:38:09Z</dcterms:modified>
  <cp:category/>
  <cp:version/>
  <cp:contentType/>
  <cp:contentStatus/>
</cp:coreProperties>
</file>